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filterPrivacy="1"/>
  <xr:revisionPtr revIDLastSave="0" documentId="8_{9A8AB5B5-83A8-40FB-BB46-2E1A591A09CB}" xr6:coauthVersionLast="45" xr6:coauthVersionMax="45" xr10:uidLastSave="{00000000-0000-0000-0000-000000000000}"/>
  <bookViews>
    <workbookView xWindow="-38510" yWindow="-2290" windowWidth="38620" windowHeight="21220" xr2:uid="{00000000-000D-0000-FFFF-FFFF00000000}"/>
  </bookViews>
  <sheets>
    <sheet name="Notes" sheetId="12" r:id="rId1"/>
    <sheet name="Definitions and assumptions" sheetId="13" r:id="rId2"/>
    <sheet name="Projects" sheetId="9" r:id="rId3"/>
    <sheet name="References" sheetId="7" r:id="rId4"/>
    <sheet name="Legend" sheetId="14" r:id="rId5"/>
  </sheets>
  <definedNames>
    <definedName name="_xlnm._FilterDatabase" localSheetId="2" hidden="1">Projects!$B$3:$AW$448</definedName>
    <definedName name="_xlnm._FilterDatabase" localSheetId="3" hidden="1">References!$A$2:$B$2</definedName>
  </definedNames>
  <calcPr calcId="191029"/>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W127" i="9" l="1"/>
  <c r="T127" i="9"/>
  <c r="U148" i="9"/>
  <c r="W148" i="9" s="1"/>
  <c r="U56" i="9"/>
  <c r="W56" i="9" s="1"/>
  <c r="U447" i="9"/>
  <c r="W447" i="9" s="1"/>
  <c r="U446" i="9"/>
  <c r="W446" i="9" s="1"/>
  <c r="U445" i="9"/>
  <c r="W445" i="9" s="1"/>
  <c r="U444" i="9"/>
  <c r="W444" i="9" s="1"/>
  <c r="U94" i="9"/>
  <c r="W94" i="9" s="1"/>
  <c r="U443" i="9"/>
  <c r="W443" i="9" s="1"/>
  <c r="U19" i="9"/>
  <c r="W19" i="9" s="1"/>
  <c r="U441" i="9"/>
  <c r="W441" i="9" s="1"/>
  <c r="U18" i="9"/>
  <c r="W18" i="9" s="1"/>
  <c r="U93" i="9"/>
  <c r="W93" i="9" s="1"/>
  <c r="U438" i="9"/>
  <c r="W438" i="9" s="1"/>
  <c r="W55" i="9"/>
  <c r="U437" i="9"/>
  <c r="W437" i="9" s="1"/>
  <c r="U92" i="9"/>
  <c r="W92" i="9" s="1"/>
  <c r="U91" i="9"/>
  <c r="W91" i="9" s="1"/>
  <c r="W90" i="9" l="1"/>
  <c r="T90" i="9"/>
  <c r="W71" i="9"/>
  <c r="T71" i="9"/>
  <c r="U420" i="9" l="1"/>
  <c r="W420" i="9" s="1"/>
  <c r="U54" i="9"/>
  <c r="W54" i="9" s="1"/>
  <c r="U11" i="9" l="1"/>
  <c r="W11" i="9" s="1"/>
  <c r="U24" i="9" l="1"/>
  <c r="W24" i="9" s="1"/>
  <c r="U436" i="9"/>
  <c r="W436" i="9" s="1"/>
  <c r="T10" i="9" l="1"/>
  <c r="W10" i="9"/>
  <c r="T9" i="9"/>
  <c r="W9" i="9"/>
  <c r="T8" i="9"/>
  <c r="W8" i="9"/>
  <c r="W7" i="9"/>
  <c r="T7" i="9"/>
  <c r="W6" i="9"/>
  <c r="T6" i="9"/>
  <c r="W5" i="9"/>
  <c r="T5" i="9"/>
  <c r="W435" i="9" l="1"/>
  <c r="W70" i="9" l="1"/>
  <c r="T70" i="9"/>
  <c r="T147" i="9"/>
  <c r="W147" i="9"/>
  <c r="W279" i="9" l="1"/>
  <c r="W243" i="9"/>
  <c r="W12" i="9"/>
  <c r="U389" i="9"/>
  <c r="W389" i="9" s="1"/>
  <c r="T266" i="9" l="1"/>
  <c r="U434" i="9" l="1"/>
  <c r="W434" i="9" s="1"/>
  <c r="W89" i="9"/>
  <c r="T89" i="9"/>
  <c r="W229" i="9" l="1"/>
  <c r="U219" i="9"/>
  <c r="W219" i="9" s="1"/>
  <c r="U218" i="9"/>
  <c r="W218" i="9" s="1"/>
  <c r="W31" i="9"/>
  <c r="T199" i="9"/>
  <c r="U433" i="9"/>
  <c r="W433" i="9" s="1"/>
  <c r="U184" i="9" l="1"/>
  <c r="T263" i="9"/>
  <c r="U407" i="9" l="1"/>
  <c r="U403" i="9"/>
  <c r="U40" i="9"/>
  <c r="W40" i="9" s="1"/>
  <c r="U58" i="9"/>
  <c r="U362" i="9" l="1"/>
  <c r="W354" i="9"/>
  <c r="T354" i="9"/>
  <c r="T4" i="9" l="1"/>
  <c r="W4" i="9"/>
  <c r="U221" i="9" l="1"/>
  <c r="U194" i="9"/>
  <c r="U224" i="9"/>
  <c r="U270" i="9"/>
  <c r="U262" i="9"/>
  <c r="U283" i="9" l="1"/>
  <c r="U290" i="9"/>
  <c r="U273" i="9"/>
  <c r="U292" i="9"/>
  <c r="W220" i="9" l="1"/>
  <c r="T220" i="9"/>
  <c r="U293" i="9"/>
  <c r="U307" i="9" l="1"/>
  <c r="U275" i="9"/>
  <c r="U345" i="9"/>
  <c r="U144" i="9"/>
  <c r="W144" i="9" s="1"/>
  <c r="U143" i="9"/>
  <c r="U157" i="9"/>
  <c r="U372" i="9"/>
  <c r="U342" i="9"/>
  <c r="W342" i="9" s="1"/>
  <c r="U334" i="9"/>
  <c r="W334" i="9" s="1"/>
  <c r="W285" i="9"/>
  <c r="W247" i="9"/>
  <c r="W227" i="9"/>
  <c r="U178" i="9"/>
  <c r="W161" i="9"/>
  <c r="U146" i="9"/>
  <c r="W146" i="9" s="1"/>
  <c r="U316" i="9" l="1"/>
  <c r="U367" i="9"/>
  <c r="U248" i="9"/>
  <c r="U69" i="9" l="1"/>
  <c r="W69" i="9" s="1"/>
  <c r="U33" i="9" l="1"/>
  <c r="W33" i="9" s="1"/>
  <c r="U126" i="9" l="1"/>
  <c r="W126" i="9" s="1"/>
  <c r="U65" i="9"/>
  <c r="W178" i="9"/>
  <c r="U145" i="9"/>
  <c r="W145" i="9" s="1"/>
  <c r="E145" i="9"/>
  <c r="U125" i="9"/>
  <c r="W125" i="9" s="1"/>
  <c r="W190" i="9"/>
  <c r="W155" i="9"/>
  <c r="U182" i="9"/>
  <c r="W182" i="9" s="1"/>
  <c r="U154" i="9"/>
  <c r="W154" i="9" s="1"/>
  <c r="W53" i="9" l="1"/>
  <c r="T53" i="9"/>
  <c r="W46" i="9" l="1"/>
  <c r="W36" i="9"/>
  <c r="W35" i="9"/>
  <c r="W27" i="9"/>
  <c r="W26" i="9"/>
  <c r="W395" i="9"/>
  <c r="W61" i="9"/>
  <c r="W374" i="9"/>
  <c r="W282" i="9"/>
  <c r="W278" i="9"/>
  <c r="W277" i="9"/>
  <c r="W234" i="9"/>
  <c r="W233" i="9"/>
  <c r="W215" i="9"/>
  <c r="W151" i="9"/>
  <c r="W81" i="9"/>
  <c r="W30" i="9"/>
  <c r="W13" i="9"/>
  <c r="W83" i="9"/>
  <c r="W82" i="9"/>
  <c r="W47" i="9"/>
  <c r="W17" i="9"/>
  <c r="W20" i="9"/>
  <c r="W150" i="9"/>
  <c r="W432" i="9"/>
  <c r="W416" i="9"/>
  <c r="W114" i="9"/>
  <c r="U410" i="9"/>
  <c r="W410" i="9" s="1"/>
  <c r="U409" i="9"/>
  <c r="W409" i="9" s="1"/>
  <c r="U408" i="9"/>
  <c r="W408" i="9" s="1"/>
  <c r="W407" i="9"/>
  <c r="U406" i="9"/>
  <c r="W406" i="9" s="1"/>
  <c r="U405" i="9"/>
  <c r="W405" i="9" s="1"/>
  <c r="U404" i="9"/>
  <c r="W404" i="9" s="1"/>
  <c r="U402" i="9"/>
  <c r="W402" i="9" s="1"/>
  <c r="U398" i="9"/>
  <c r="W398" i="9" s="1"/>
  <c r="U399" i="9"/>
  <c r="W399" i="9" s="1"/>
  <c r="U400" i="9"/>
  <c r="W400" i="9" s="1"/>
  <c r="U401" i="9"/>
  <c r="W401" i="9" s="1"/>
  <c r="U397" i="9"/>
  <c r="W397" i="9" s="1"/>
  <c r="U122" i="9"/>
  <c r="W122" i="9" s="1"/>
  <c r="U116" i="9"/>
  <c r="W116" i="9" s="1"/>
  <c r="U111" i="9"/>
  <c r="W111" i="9" s="1"/>
  <c r="U103" i="9"/>
  <c r="W103" i="9" s="1"/>
  <c r="U101" i="9"/>
  <c r="W101" i="9" s="1"/>
  <c r="U396" i="9"/>
  <c r="W396" i="9" s="1"/>
  <c r="U78" i="9"/>
  <c r="W78" i="9" s="1"/>
  <c r="U77" i="9"/>
  <c r="W77" i="9" s="1"/>
  <c r="U76" i="9"/>
  <c r="W76" i="9" s="1"/>
  <c r="U73" i="9"/>
  <c r="W73" i="9" s="1"/>
  <c r="U74" i="9"/>
  <c r="W74" i="9" s="1"/>
  <c r="U60" i="9"/>
  <c r="W60" i="9" s="1"/>
  <c r="U59" i="9"/>
  <c r="W59" i="9" s="1"/>
  <c r="W58" i="9"/>
  <c r="U50" i="9"/>
  <c r="W50" i="9" s="1"/>
  <c r="U49" i="9"/>
  <c r="W49" i="9" s="1"/>
  <c r="U48" i="9"/>
  <c r="W48" i="9" s="1"/>
  <c r="U45" i="9"/>
  <c r="W45" i="9" s="1"/>
  <c r="U43" i="9"/>
  <c r="W43" i="9" s="1"/>
  <c r="U32" i="9"/>
  <c r="W32" i="9" s="1"/>
  <c r="U41" i="9"/>
  <c r="W41" i="9" s="1"/>
  <c r="U29" i="9"/>
  <c r="W29" i="9" s="1"/>
  <c r="U25" i="9"/>
  <c r="W25" i="9" s="1"/>
  <c r="U23" i="9"/>
  <c r="W23" i="9" s="1"/>
  <c r="U22" i="9"/>
  <c r="W22" i="9" s="1"/>
  <c r="U21" i="9"/>
  <c r="W21" i="9" s="1"/>
  <c r="U16" i="9"/>
  <c r="W16" i="9" s="1"/>
  <c r="U14" i="9"/>
  <c r="W14" i="9" s="1"/>
  <c r="T294" i="9"/>
  <c r="W417" i="9"/>
  <c r="W415" i="9"/>
  <c r="W414" i="9"/>
  <c r="W413" i="9"/>
  <c r="W412" i="9"/>
  <c r="W388" i="9"/>
  <c r="W363" i="9"/>
  <c r="W351" i="9"/>
  <c r="W323" i="9"/>
  <c r="W322" i="9"/>
  <c r="W306" i="9"/>
  <c r="W303" i="9"/>
  <c r="W280" i="9"/>
  <c r="W256" i="9"/>
  <c r="W184" i="9"/>
  <c r="W240" i="9"/>
  <c r="W238" i="9"/>
  <c r="W237" i="9"/>
  <c r="W217" i="9"/>
  <c r="W197" i="9"/>
  <c r="W175" i="9"/>
  <c r="W169" i="9"/>
  <c r="W159" i="9"/>
  <c r="W180" i="9"/>
  <c r="W152" i="9"/>
  <c r="W113" i="9"/>
  <c r="W62" i="9"/>
  <c r="W37" i="9"/>
  <c r="W300" i="9"/>
  <c r="W272" i="9"/>
  <c r="W253" i="9"/>
  <c r="W236" i="9"/>
  <c r="W213" i="9"/>
  <c r="W195" i="9"/>
  <c r="W207" i="9"/>
  <c r="W166" i="9"/>
  <c r="W142" i="9"/>
  <c r="W141" i="9"/>
  <c r="W124" i="9"/>
  <c r="W87" i="9"/>
  <c r="W86" i="9"/>
  <c r="W42" i="9"/>
  <c r="T229" i="9"/>
  <c r="U232" i="9"/>
  <c r="U213" i="9"/>
  <c r="U212" i="9"/>
  <c r="W212" i="9" s="1"/>
  <c r="U99" i="9"/>
  <c r="W99" i="9" s="1"/>
  <c r="U38" i="9"/>
  <c r="W38" i="9" s="1"/>
  <c r="U44" i="9"/>
  <c r="W44" i="9" s="1"/>
  <c r="W422" i="9"/>
  <c r="W421" i="9"/>
  <c r="W418" i="9"/>
  <c r="W403" i="9"/>
  <c r="W387" i="9"/>
  <c r="W381" i="9"/>
  <c r="W372" i="9"/>
  <c r="W371" i="9"/>
  <c r="W370" i="9"/>
  <c r="W369" i="9"/>
  <c r="W367" i="9"/>
  <c r="W365" i="9"/>
  <c r="W362" i="9"/>
  <c r="W361" i="9"/>
  <c r="W356" i="9"/>
  <c r="W352" i="9"/>
  <c r="W350" i="9"/>
  <c r="W349" i="9"/>
  <c r="W348" i="9"/>
  <c r="W346" i="9"/>
  <c r="W345" i="9"/>
  <c r="W341" i="9"/>
  <c r="W333" i="9"/>
  <c r="W331" i="9"/>
  <c r="W330" i="9"/>
  <c r="W324" i="9"/>
  <c r="W305" i="9"/>
  <c r="W304" i="9"/>
  <c r="W301" i="9"/>
  <c r="W298" i="9"/>
  <c r="W293" i="9"/>
  <c r="W291" i="9"/>
  <c r="W275" i="9"/>
  <c r="W273" i="9"/>
  <c r="W271" i="9"/>
  <c r="W270" i="9"/>
  <c r="W262" i="9"/>
  <c r="W267" i="9"/>
  <c r="W255" i="9"/>
  <c r="W251" i="9"/>
  <c r="W248" i="9"/>
  <c r="W241" i="9"/>
  <c r="W239" i="9"/>
  <c r="W235" i="9"/>
  <c r="W224" i="9"/>
  <c r="W226" i="9"/>
  <c r="W221" i="9"/>
  <c r="W216" i="9"/>
  <c r="W214" i="9"/>
  <c r="W222" i="9"/>
  <c r="W201" i="9"/>
  <c r="W199" i="9"/>
  <c r="W196" i="9"/>
  <c r="W173" i="9"/>
  <c r="W171" i="9"/>
  <c r="W170" i="9"/>
  <c r="W143" i="9"/>
  <c r="W162" i="9"/>
  <c r="W157" i="9"/>
  <c r="W138" i="9"/>
  <c r="W136" i="9"/>
  <c r="W135" i="9"/>
  <c r="W134" i="9"/>
  <c r="W117" i="9"/>
  <c r="W181" i="9"/>
  <c r="W112" i="9"/>
  <c r="W104" i="9"/>
  <c r="W88" i="9"/>
  <c r="W64" i="9"/>
  <c r="U347" i="9"/>
  <c r="W347" i="9" s="1"/>
  <c r="T117" i="9"/>
  <c r="T181" i="9"/>
  <c r="U428" i="9"/>
  <c r="W428" i="9" s="1"/>
  <c r="U424" i="9"/>
  <c r="W424" i="9" s="1"/>
  <c r="U394" i="9"/>
  <c r="W394" i="9" s="1"/>
  <c r="U368" i="9"/>
  <c r="W368" i="9" s="1"/>
  <c r="U340" i="9"/>
  <c r="W340" i="9" s="1"/>
  <c r="U329" i="9"/>
  <c r="W329" i="9" s="1"/>
  <c r="U318" i="9"/>
  <c r="W318" i="9" s="1"/>
  <c r="U317" i="9"/>
  <c r="W317" i="9" s="1"/>
  <c r="U311" i="9"/>
  <c r="W311" i="9" s="1"/>
  <c r="U261" i="9"/>
  <c r="W261" i="9" s="1"/>
  <c r="U242" i="9"/>
  <c r="W242" i="9" s="1"/>
  <c r="U260" i="9"/>
  <c r="W260" i="9" s="1"/>
  <c r="U225" i="9"/>
  <c r="W225" i="9" s="1"/>
  <c r="U211" i="9"/>
  <c r="W211" i="9" s="1"/>
  <c r="U210" i="9"/>
  <c r="W210" i="9" s="1"/>
  <c r="U208" i="9"/>
  <c r="W208" i="9" s="1"/>
  <c r="U191" i="9"/>
  <c r="W191" i="9" s="1"/>
  <c r="U206" i="9"/>
  <c r="W206" i="9" s="1"/>
  <c r="U177" i="9"/>
  <c r="W177" i="9" s="1"/>
  <c r="W244" i="9"/>
  <c r="W187" i="9"/>
  <c r="U186" i="9"/>
  <c r="W186" i="9" s="1"/>
  <c r="U185" i="9"/>
  <c r="W185" i="9" s="1"/>
  <c r="U176" i="9"/>
  <c r="W176" i="9" s="1"/>
  <c r="U174" i="9"/>
  <c r="W174" i="9" s="1"/>
  <c r="W163" i="9"/>
  <c r="U205" i="9"/>
  <c r="W205" i="9" s="1"/>
  <c r="U160" i="9"/>
  <c r="W160" i="9" s="1"/>
  <c r="U258" i="9"/>
  <c r="W258" i="9" s="1"/>
  <c r="U140" i="9"/>
  <c r="W140" i="9" s="1"/>
  <c r="U139" i="9"/>
  <c r="W139" i="9" s="1"/>
  <c r="U158" i="9"/>
  <c r="W158" i="9" s="1"/>
  <c r="U133" i="9"/>
  <c r="W133" i="9" s="1"/>
  <c r="U131" i="9"/>
  <c r="W131" i="9" s="1"/>
  <c r="U130" i="9"/>
  <c r="W130" i="9" s="1"/>
  <c r="W153" i="9"/>
  <c r="U129" i="9"/>
  <c r="W129" i="9" s="1"/>
  <c r="U128" i="9"/>
  <c r="W128" i="9" s="1"/>
  <c r="U123" i="9"/>
  <c r="W123" i="9" s="1"/>
  <c r="U121" i="9"/>
  <c r="W121" i="9" s="1"/>
  <c r="U120" i="9"/>
  <c r="W120" i="9" s="1"/>
  <c r="U119" i="9"/>
  <c r="W119" i="9" s="1"/>
  <c r="U118" i="9"/>
  <c r="W118" i="9" s="1"/>
  <c r="U204" i="9"/>
  <c r="W204" i="9" s="1"/>
  <c r="U203" i="9"/>
  <c r="W203" i="9" s="1"/>
  <c r="U179" i="9"/>
  <c r="W179" i="9" s="1"/>
  <c r="U149" i="9"/>
  <c r="W149" i="9" s="1"/>
  <c r="U115" i="9"/>
  <c r="W115" i="9" s="1"/>
  <c r="U106" i="9"/>
  <c r="W106" i="9" s="1"/>
  <c r="U96" i="9"/>
  <c r="W96" i="9" s="1"/>
  <c r="U107" i="9"/>
  <c r="W107" i="9" s="1"/>
  <c r="U108" i="9"/>
  <c r="W108" i="9" s="1"/>
  <c r="U109" i="9"/>
  <c r="W109" i="9" s="1"/>
  <c r="W110" i="9"/>
  <c r="U97" i="9"/>
  <c r="W97" i="9" s="1"/>
  <c r="U105" i="9"/>
  <c r="W105" i="9" s="1"/>
  <c r="U100" i="9"/>
  <c r="W100" i="9" s="1"/>
  <c r="W98" i="9"/>
  <c r="U80" i="9"/>
  <c r="W80" i="9" s="1"/>
  <c r="U79" i="9"/>
  <c r="W79" i="9" s="1"/>
  <c r="U75" i="9"/>
  <c r="W75" i="9" s="1"/>
  <c r="U66" i="9"/>
  <c r="W66" i="9" s="1"/>
  <c r="U57" i="9"/>
  <c r="W57" i="9" s="1"/>
  <c r="U15" i="9"/>
  <c r="W15" i="9" s="1"/>
  <c r="W156" i="9"/>
  <c r="W393" i="9"/>
  <c r="W392" i="9"/>
  <c r="W391" i="9"/>
  <c r="W386" i="9"/>
  <c r="W385" i="9"/>
  <c r="W384" i="9"/>
  <c r="W383" i="9"/>
  <c r="W382" i="9"/>
  <c r="W380" i="9"/>
  <c r="W379" i="9"/>
  <c r="W378" i="9"/>
  <c r="W377" i="9"/>
  <c r="W376" i="9"/>
  <c r="W375" i="9"/>
  <c r="W373" i="9"/>
  <c r="W353" i="9"/>
  <c r="W332" i="9"/>
  <c r="W328" i="9"/>
  <c r="W327" i="9"/>
  <c r="W312" i="9"/>
  <c r="W302" i="9"/>
  <c r="W299" i="9"/>
  <c r="W292" i="9"/>
  <c r="W290" i="9"/>
  <c r="W288" i="9"/>
  <c r="W287" i="9"/>
  <c r="W281" i="9"/>
  <c r="W254" i="9"/>
  <c r="W189" i="9"/>
  <c r="W198" i="9"/>
  <c r="W194" i="9"/>
  <c r="W193" i="9"/>
  <c r="W188" i="9"/>
  <c r="W168" i="9"/>
  <c r="W167" i="9"/>
  <c r="W202" i="9"/>
  <c r="W65" i="9"/>
  <c r="W28" i="9"/>
  <c r="U411" i="9"/>
  <c r="W411" i="9" s="1"/>
  <c r="W283" i="9"/>
  <c r="U366" i="9"/>
  <c r="W366" i="9" s="1"/>
  <c r="W364" i="9"/>
  <c r="U360" i="9"/>
  <c r="W360" i="9" s="1"/>
  <c r="U359" i="9"/>
  <c r="W359" i="9" s="1"/>
  <c r="U358" i="9"/>
  <c r="W358" i="9" s="1"/>
  <c r="U357" i="9"/>
  <c r="W357" i="9" s="1"/>
  <c r="W344" i="9"/>
  <c r="U339" i="9"/>
  <c r="W339" i="9" s="1"/>
  <c r="W338" i="9"/>
  <c r="W337" i="9"/>
  <c r="U336" i="9"/>
  <c r="W336" i="9" s="1"/>
  <c r="U335" i="9"/>
  <c r="W335" i="9" s="1"/>
  <c r="W325" i="9"/>
  <c r="U321" i="9"/>
  <c r="W321" i="9" s="1"/>
  <c r="U320" i="9"/>
  <c r="W320" i="9" s="1"/>
  <c r="U319" i="9"/>
  <c r="W319" i="9" s="1"/>
  <c r="U314" i="9"/>
  <c r="W314" i="9" s="1"/>
  <c r="W310" i="9"/>
  <c r="U309" i="9"/>
  <c r="W309" i="9" s="1"/>
  <c r="W308" i="9"/>
  <c r="U296" i="9"/>
  <c r="W296" i="9" s="1"/>
  <c r="U276" i="9"/>
  <c r="W276" i="9" s="1"/>
  <c r="W269" i="9"/>
  <c r="U268" i="9"/>
  <c r="W268" i="9" s="1"/>
  <c r="W266" i="9"/>
  <c r="W265" i="9"/>
  <c r="W249" i="9"/>
  <c r="W246" i="9"/>
  <c r="U231" i="9"/>
  <c r="W231" i="9" s="1"/>
  <c r="U228" i="9"/>
  <c r="W228" i="9" s="1"/>
  <c r="W223" i="9"/>
  <c r="U257" i="9"/>
  <c r="W326" i="9" l="1"/>
  <c r="W343" i="9"/>
  <c r="W390" i="9"/>
  <c r="T390" i="9"/>
  <c r="T343" i="9"/>
  <c r="T326" i="9"/>
  <c r="T312" i="9"/>
  <c r="W252" i="9"/>
  <c r="T252" i="9"/>
  <c r="T193" i="9"/>
  <c r="T198" i="9"/>
  <c r="T167" i="9"/>
  <c r="T168" i="9"/>
  <c r="T188" i="9"/>
  <c r="U355" i="9"/>
  <c r="W355" i="9" s="1"/>
  <c r="W307" i="9"/>
  <c r="U313" i="9"/>
  <c r="W313" i="9" s="1"/>
  <c r="U289" i="9"/>
  <c r="W289" i="9" s="1"/>
  <c r="U264" i="9"/>
  <c r="W264" i="9" s="1"/>
  <c r="U250" i="9"/>
  <c r="W250" i="9" s="1"/>
  <c r="W259" i="9"/>
  <c r="U209" i="9"/>
  <c r="W209" i="9" s="1"/>
  <c r="W284" i="9"/>
  <c r="U192" i="9"/>
  <c r="W192" i="9" s="1"/>
  <c r="U200" i="9"/>
  <c r="W200" i="9" s="1"/>
  <c r="U165" i="9"/>
  <c r="W165" i="9" s="1"/>
  <c r="U95" i="9"/>
  <c r="W95" i="9" s="1"/>
  <c r="U102" i="9"/>
  <c r="W102" i="9" s="1"/>
  <c r="U84" i="9"/>
  <c r="W84" i="9" s="1"/>
  <c r="U63" i="9"/>
  <c r="W63" i="9" s="1"/>
  <c r="U67" i="9"/>
  <c r="W67" i="9" s="1"/>
  <c r="U68" i="9"/>
  <c r="W68" i="9" s="1"/>
  <c r="U419" i="9"/>
  <c r="W419" i="9" s="1"/>
  <c r="U423" i="9"/>
  <c r="W423" i="9" s="1"/>
  <c r="U425" i="9"/>
  <c r="W425" i="9" s="1"/>
  <c r="U426" i="9"/>
  <c r="W426" i="9" s="1"/>
  <c r="U427" i="9"/>
  <c r="W427" i="9" s="1"/>
  <c r="U429" i="9"/>
  <c r="W429" i="9" s="1"/>
  <c r="U430" i="9"/>
  <c r="W430" i="9" s="1"/>
  <c r="U51" i="9"/>
  <c r="W51" i="9" s="1"/>
  <c r="U52" i="9"/>
  <c r="W52" i="9" s="1"/>
  <c r="W257" i="9" l="1"/>
  <c r="U230" i="9"/>
  <c r="W230" i="9" s="1"/>
  <c r="U274" i="9"/>
  <c r="W274" i="9" s="1"/>
  <c r="U295" i="9"/>
  <c r="W295" i="9" s="1"/>
  <c r="W232" i="9"/>
  <c r="T166" i="9"/>
  <c r="T195" i="9"/>
  <c r="W245" i="9"/>
  <c r="T272" i="9"/>
  <c r="T297" i="9"/>
  <c r="W297" i="9" s="1"/>
  <c r="W316" i="9"/>
  <c r="T189" i="9"/>
  <c r="T254" i="9"/>
  <c r="T299" i="9"/>
  <c r="T353" i="9"/>
  <c r="T375" i="9"/>
  <c r="E140" i="9"/>
  <c r="E139" i="9"/>
  <c r="E128" i="9"/>
  <c r="E392" i="9"/>
  <c r="E393" i="9"/>
  <c r="E394" i="9"/>
  <c r="E391" i="9"/>
  <c r="E381" i="9"/>
  <c r="E382" i="9"/>
  <c r="E383" i="9"/>
  <c r="E384" i="9"/>
  <c r="E385" i="9"/>
  <c r="E386" i="9"/>
  <c r="E387" i="9"/>
  <c r="E388" i="9"/>
  <c r="E376" i="9"/>
  <c r="E377" i="9"/>
  <c r="E378" i="9"/>
  <c r="E379" i="9"/>
  <c r="E380" i="9"/>
  <c r="E375" i="9"/>
  <c r="E369" i="9"/>
  <c r="E370" i="9"/>
  <c r="E371" i="9"/>
  <c r="E372" i="9"/>
  <c r="E373" i="9"/>
  <c r="E366" i="9"/>
  <c r="E367" i="9"/>
  <c r="E368" i="9"/>
  <c r="E365" i="9"/>
  <c r="E364" i="9"/>
  <c r="E363" i="9"/>
  <c r="E362" i="9"/>
  <c r="E358" i="9"/>
  <c r="E359" i="9"/>
  <c r="E360" i="9"/>
  <c r="E357" i="9"/>
  <c r="E345" i="9"/>
  <c r="E346" i="9"/>
  <c r="E347" i="9"/>
  <c r="E348" i="9"/>
  <c r="E349" i="9"/>
  <c r="E350" i="9"/>
  <c r="E351" i="9"/>
  <c r="E352" i="9"/>
  <c r="E353" i="9"/>
  <c r="E344" i="9"/>
  <c r="E339" i="9"/>
  <c r="E340" i="9"/>
  <c r="E341" i="9"/>
  <c r="E328" i="9"/>
  <c r="E329" i="9"/>
  <c r="E330" i="9"/>
  <c r="E331" i="9"/>
  <c r="E332" i="9"/>
  <c r="E333" i="9"/>
  <c r="E336" i="9"/>
  <c r="E337" i="9"/>
  <c r="E338" i="9"/>
  <c r="E327" i="9"/>
  <c r="E318" i="9"/>
  <c r="E319" i="9"/>
  <c r="E320" i="9"/>
  <c r="E321" i="9"/>
  <c r="E322" i="9"/>
  <c r="E323" i="9"/>
  <c r="E324" i="9"/>
  <c r="E325" i="9"/>
  <c r="E317" i="9"/>
  <c r="E316" i="9"/>
  <c r="E315" i="9"/>
  <c r="E314" i="9"/>
  <c r="E313" i="9"/>
  <c r="E309" i="9"/>
  <c r="E311" i="9"/>
  <c r="E301" i="9"/>
  <c r="E302" i="9"/>
  <c r="E303" i="9"/>
  <c r="E304" i="9"/>
  <c r="E305" i="9"/>
  <c r="E297" i="9"/>
  <c r="E298" i="9"/>
  <c r="E299" i="9"/>
  <c r="E300" i="9"/>
  <c r="E296" i="9"/>
  <c r="E290" i="9"/>
  <c r="E291" i="9"/>
  <c r="E292" i="9"/>
  <c r="E293" i="9"/>
  <c r="E294" i="9"/>
  <c r="E335" i="9"/>
  <c r="E288" i="9"/>
  <c r="E289" i="9"/>
  <c r="E280" i="9"/>
  <c r="E281" i="9"/>
  <c r="E279" i="9"/>
  <c r="E274" i="9"/>
  <c r="E275" i="9"/>
  <c r="E276" i="9"/>
  <c r="E273" i="9"/>
  <c r="E271" i="9"/>
  <c r="E266" i="9"/>
  <c r="E267" i="9"/>
  <c r="E268" i="9"/>
  <c r="E269" i="9"/>
  <c r="E270" i="9"/>
  <c r="E265" i="9"/>
  <c r="E256" i="9"/>
  <c r="E255" i="9"/>
  <c r="E251" i="9"/>
  <c r="E252" i="9"/>
  <c r="E253" i="9"/>
  <c r="E254" i="9"/>
  <c r="E249" i="9"/>
  <c r="E237" i="9"/>
  <c r="E238" i="9"/>
  <c r="E239" i="9"/>
  <c r="E240" i="9"/>
  <c r="E236" i="9"/>
  <c r="E231" i="9"/>
  <c r="E232" i="9"/>
  <c r="E229" i="9"/>
  <c r="E228" i="9"/>
  <c r="E226" i="9"/>
  <c r="E214" i="9"/>
  <c r="E215" i="9"/>
  <c r="E216" i="9"/>
  <c r="E217" i="9"/>
  <c r="E211" i="9"/>
  <c r="E212" i="9"/>
  <c r="E213" i="9"/>
  <c r="E210" i="9"/>
  <c r="E201" i="9"/>
  <c r="E200" i="9"/>
  <c r="E199" i="9"/>
  <c r="E193" i="9"/>
  <c r="E173" i="9"/>
  <c r="E169" i="9"/>
  <c r="E143" i="9"/>
  <c r="E166" i="9"/>
  <c r="E165" i="9"/>
  <c r="T202" i="9"/>
  <c r="T64" i="9"/>
  <c r="U286" i="9"/>
  <c r="W286" i="9" s="1"/>
  <c r="T170" i="9"/>
  <c r="T371" i="9"/>
  <c r="T330" i="9"/>
  <c r="T356" i="9"/>
  <c r="T369" i="9"/>
  <c r="T387" i="9"/>
  <c r="T196" i="9"/>
  <c r="T222" i="9"/>
  <c r="T162" i="9"/>
  <c r="T171" i="9"/>
  <c r="T216" i="9"/>
  <c r="T346" i="9"/>
  <c r="T361" i="9"/>
  <c r="T381" i="9"/>
  <c r="T255" i="9"/>
  <c r="T235" i="9"/>
  <c r="T136" i="9"/>
  <c r="T301" i="9"/>
  <c r="T135" i="9"/>
  <c r="T365" i="9"/>
  <c r="T241" i="9"/>
  <c r="T348" i="9"/>
  <c r="T267" i="9"/>
  <c r="T138" i="9"/>
  <c r="T226" i="9"/>
  <c r="T175" i="9"/>
  <c r="W294" i="9"/>
  <c r="W263" i="9"/>
  <c r="W172" i="9"/>
  <c r="T172" i="9" s="1"/>
  <c r="W132" i="9"/>
  <c r="T132" i="9" s="1"/>
  <c r="W183" i="9"/>
  <c r="T183" i="9" s="1"/>
  <c r="W85" i="9"/>
  <c r="T85" i="9" s="1"/>
  <c r="W315" i="9"/>
  <c r="T315"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W31" authorId="0" shapeId="0" xr:uid="{00000000-0006-0000-0200-000001000000}">
      <text>
        <r>
          <rPr>
            <b/>
            <sz val="9"/>
            <color indexed="81"/>
            <rFont val="Tahoma"/>
            <family val="2"/>
          </rPr>
          <t>IEA:</t>
        </r>
        <r>
          <rPr>
            <sz val="9"/>
            <color indexed="81"/>
            <rFont val="Tahoma"/>
            <family val="2"/>
          </rPr>
          <t xml:space="preserve">
No information found about the amount of CO2 captured. For the purpose of this database, it cannot be calculated the IEA zero-carbon estimated normalized capacity</t>
        </r>
      </text>
    </comment>
  </commentList>
</comments>
</file>

<file path=xl/sharedStrings.xml><?xml version="1.0" encoding="utf-8"?>
<sst xmlns="http://schemas.openxmlformats.org/spreadsheetml/2006/main" count="3163" uniqueCount="1440">
  <si>
    <t>Country</t>
  </si>
  <si>
    <t>Project name</t>
  </si>
  <si>
    <t>Technology</t>
  </si>
  <si>
    <t>References</t>
  </si>
  <si>
    <t>Number</t>
  </si>
  <si>
    <t>Reference</t>
  </si>
  <si>
    <t>EU</t>
  </si>
  <si>
    <t>Reduction and Reuse of CO2: Renewable Fuels for Electricity Production- ZHAW</t>
  </si>
  <si>
    <t>H2FUTURE</t>
  </si>
  <si>
    <t>BOEING (rSOC Demonstrator)</t>
  </si>
  <si>
    <t>GrInHy</t>
  </si>
  <si>
    <t>Sunfire PtL demo "Fuel1"</t>
  </si>
  <si>
    <t>Pilot &amp; Demo PtM HSR</t>
  </si>
  <si>
    <t>Jupiter 1000</t>
  </si>
  <si>
    <t>Don Quichote</t>
  </si>
  <si>
    <t>RENOVAGAS</t>
  </si>
  <si>
    <t>HAEOLUS</t>
  </si>
  <si>
    <t>Aeropila</t>
  </si>
  <si>
    <t>Air Fuel Synthesis pilot plant</t>
  </si>
  <si>
    <t>HyNor Lillestrøm, Akershus Energy Park</t>
  </si>
  <si>
    <t>Baglan Energy Park Wales</t>
  </si>
  <si>
    <t>Bio SNG Güssing</t>
  </si>
  <si>
    <t>CO2RRECT-Niederaussem</t>
  </si>
  <si>
    <t>Commercial Plant Svartsengi/George Olah plant</t>
  </si>
  <si>
    <t>Demo Plant Agricultural University Athens</t>
  </si>
  <si>
    <t>DNV Kema/DNV GL</t>
  </si>
  <si>
    <t>DTE Energy Hydrogen Technoly Park, Southfield Michigan</t>
  </si>
  <si>
    <t>Ekolyser (R&amp;D)</t>
  </si>
  <si>
    <t>ELYGRID (R&amp;D)</t>
  </si>
  <si>
    <t>EnBW H2 station, Stuttgart</t>
  </si>
  <si>
    <t>Eucolino Schwandorf</t>
  </si>
  <si>
    <t>FIRST - Showcase II</t>
  </si>
  <si>
    <t>Foulum Demonstration plant</t>
  </si>
  <si>
    <t>Fronius Energy Cell, self-sufficient house</t>
  </si>
  <si>
    <t>GenHyPEM (R&amp;D)</t>
  </si>
  <si>
    <t>Grimstad Renewable Energy Park</t>
  </si>
  <si>
    <t>H2 from the sun, Brunate</t>
  </si>
  <si>
    <t>H2 research center BTU Cottbus</t>
  </si>
  <si>
    <t>H2Herten</t>
  </si>
  <si>
    <t>H2KT - Hydrogen Energy Storage in Nuuk</t>
  </si>
  <si>
    <t>H2Move, Fraunhofer ISE</t>
  </si>
  <si>
    <t>H2SusBuild / RES-H2</t>
  </si>
  <si>
    <t>Hamburg Hafen City, CEP</t>
  </si>
  <si>
    <t>HARI project, West Beacon Farm</t>
  </si>
  <si>
    <t>HARP System, Bella Coola</t>
  </si>
  <si>
    <t>Hawaii Hydrogen Power Park (phase 2)</t>
  </si>
  <si>
    <t>Hidrolica, Tahivilla</t>
  </si>
  <si>
    <t>Hybrid energy storage system NFCRC, California</t>
  </si>
  <si>
    <t>Hybrid Power Plant Enertrag, Prenzlau</t>
  </si>
  <si>
    <t>Wind2Hydrogen, HyCentA</t>
  </si>
  <si>
    <t>Hychico, Comodoro Rivadavia</t>
  </si>
  <si>
    <t>HyCycle - Center for renewable H2 (R&amp;D)</t>
  </si>
  <si>
    <t>Hydepark</t>
  </si>
  <si>
    <t>Hydrogen Island Aitutaki</t>
  </si>
  <si>
    <t>Hydrogen Island Bozcaada</t>
  </si>
  <si>
    <t>Hydrogen mini grid system Yorkshire (Rotherham)</t>
  </si>
  <si>
    <t>Hydrogen village Burgenland</t>
  </si>
  <si>
    <t>Hydrogen Wind Farm Sotavento</t>
  </si>
  <si>
    <t>HYLINK, Totara Valley</t>
  </si>
  <si>
    <t>Fronius HyLOG-Fleet (Hydrogen powered Logistic System)</t>
  </si>
  <si>
    <t>HyWindBalance, Oldenburg</t>
  </si>
  <si>
    <t>INGRID</t>
  </si>
  <si>
    <t>IRENE System</t>
  </si>
  <si>
    <t>ITHER</t>
  </si>
  <si>
    <t>Laboratory Plant HRI Quebec</t>
  </si>
  <si>
    <t>LastEISys (R&amp;D)</t>
  </si>
  <si>
    <t>MEDLYS, Medium temperature water electrolysis (R&amp;D)</t>
  </si>
  <si>
    <t>DEMO4GRID</t>
  </si>
  <si>
    <t>MYRTE</t>
  </si>
  <si>
    <t>NEXPEL (R&amp;D)</t>
  </si>
  <si>
    <t>P2G plant Erdgas Schwaben</t>
  </si>
  <si>
    <t>Primolyzer (R&amp;D)</t>
  </si>
  <si>
    <t>PROCON (R&amp;D)</t>
  </si>
  <si>
    <t>PtG-Elektrolyse im MW-Maßstab (R&amp;D)</t>
  </si>
  <si>
    <t>PURE Project, Unst</t>
  </si>
  <si>
    <t>PVFCSYS Agrate</t>
  </si>
  <si>
    <t>PVFCSYS Sophia Antipolis</t>
  </si>
  <si>
    <t>RABH2</t>
  </si>
  <si>
    <t>Ramea Wind-Hydrogen-Diesel Project</t>
  </si>
  <si>
    <t>Regenerativer Energipark Ostfalia/hybrid renewable energy park (HREP)</t>
  </si>
  <si>
    <t>RES2H2 Gran Canaria</t>
  </si>
  <si>
    <t>RESelyser (R&amp;D)</t>
  </si>
  <si>
    <t>RWE PtG plant Ibbenbüren</t>
  </si>
  <si>
    <t>SEE / Storage of electric energy</t>
  </si>
  <si>
    <t>Small Scale Renewable Power System DRI (Desert Research Institute)</t>
  </si>
  <si>
    <t>ETOGAS, Solar Fuel Alpha-plant 250 kW, ZSW</t>
  </si>
  <si>
    <t>ETOGAS, Solar Fuel Beta-plant AUDI, Werlte (Audi e-gas)</t>
  </si>
  <si>
    <t>Stand-alone power system, Neo Olvio of Xanthi</t>
  </si>
  <si>
    <t>The Hydrogen house</t>
  </si>
  <si>
    <t>The Hydrogen office</t>
  </si>
  <si>
    <t>Thüga PtG plant Frankfurt/Main</t>
  </si>
  <si>
    <t>Utsira Island</t>
  </si>
  <si>
    <t>WELTEMP, Water electrolysis at elevated temperature</t>
  </si>
  <si>
    <t>Wind2H2 Project NREL</t>
  </si>
  <si>
    <t>Wind-H2 Village Prince Edward Island</t>
  </si>
  <si>
    <t>Samsø</t>
  </si>
  <si>
    <t>Vestenskov/ Nakskov Industrial and Environmental Park, Lolland</t>
  </si>
  <si>
    <t>BioPower2Gas, Allendorf, Eder</t>
  </si>
  <si>
    <t>MicrobEnergy GmbH, Schwandorf</t>
  </si>
  <si>
    <t>H2BER (Berlin airport)</t>
  </si>
  <si>
    <t>Energiepark Mainz</t>
  </si>
  <si>
    <t>Emden I Biogas upgrading</t>
  </si>
  <si>
    <t>Emden II Upscaling</t>
  </si>
  <si>
    <t>Etzel, Salt caverns</t>
  </si>
  <si>
    <t>HYPOS (Leipzig)</t>
  </si>
  <si>
    <t>Delfzijl - Hystock</t>
  </si>
  <si>
    <t>Hamburg - Schnackenburgallee</t>
  </si>
  <si>
    <t>Hanau, Wolfgang Industrial Park</t>
  </si>
  <si>
    <t>Hassfurt</t>
  </si>
  <si>
    <t>Regio Energie Solothurn/Aarmat hybrid plant</t>
  </si>
  <si>
    <t>PostBus Hydrogen bus, Brugg, aargau CHIC</t>
  </si>
  <si>
    <t>Rostock, Exytron Demonstrationsanlage</t>
  </si>
  <si>
    <t>Alzey, Exytron Null-E</t>
  </si>
  <si>
    <t>Aberdeen, Hydrogen bus project</t>
  </si>
  <si>
    <t>Fife, Levenmouth Community Energy Project</t>
  </si>
  <si>
    <t>HyBALANCE</t>
  </si>
  <si>
    <t>MEFCO2</t>
  </si>
  <si>
    <t>SYNFUEL</t>
  </si>
  <si>
    <t>MeGa-stoRE</t>
  </si>
  <si>
    <t>MeGa-stoRE Optimising and Upscaling</t>
  </si>
  <si>
    <t>DVGW-EBI KIT - Demo-SNG</t>
  </si>
  <si>
    <t>Tauron CO2-SNG</t>
  </si>
  <si>
    <t>DRI CO2 recycling</t>
  </si>
  <si>
    <t>Lam Takhong Wind Hydrogen Hybrid Project- EGAT</t>
  </si>
  <si>
    <t>Raglan Nickel mine</t>
  </si>
  <si>
    <t>Demonstration plant Kuala Terengganu, Malaysia</t>
  </si>
  <si>
    <t>Sir Samuel building Griffith Center, Brisbane, Australia</t>
  </si>
  <si>
    <t>Hebei- China</t>
  </si>
  <si>
    <t>Tohoku pilot plant in 2003</t>
  </si>
  <si>
    <t>HyFLEET:CUTE, Hamburg</t>
  </si>
  <si>
    <t>H2ORIZON</t>
  </si>
  <si>
    <t>New zealand Matiu/Somes Island</t>
  </si>
  <si>
    <t>CEC Denizli Turkey</t>
  </si>
  <si>
    <t>Minerve, Nantes</t>
  </si>
  <si>
    <t>DEMETER</t>
  </si>
  <si>
    <t>ElectroHgena</t>
  </si>
  <si>
    <t>ECTOS</t>
  </si>
  <si>
    <t>CUTE and HyFLEET:CUTE, Barcelona</t>
  </si>
  <si>
    <t>HyFLEET:CUTE, Amesterdam</t>
  </si>
  <si>
    <t>CUTE, Stockholm</t>
  </si>
  <si>
    <t>Rapperswil</t>
  </si>
  <si>
    <t>Ameland</t>
  </si>
  <si>
    <t>“Towards the Methane Society”</t>
  </si>
  <si>
    <t>Green Natural Gas</t>
  </si>
  <si>
    <t>Greenhouse heating, solar-H2</t>
  </si>
  <si>
    <t>METHYCENTRE</t>
  </si>
  <si>
    <t>REFHYNE</t>
  </si>
  <si>
    <t>NEDO kofu city, Yamanashi Prefecture</t>
  </si>
  <si>
    <t>HPEM2GAS (R&amp;D)</t>
  </si>
  <si>
    <t>CoSin: Synthetic Natural Gas from Sewage, Barcelona</t>
  </si>
  <si>
    <t>Haldor Topsoe - El-Opgraderet Biogas II</t>
  </si>
  <si>
    <t>SPHYNX, R&amp;D</t>
  </si>
  <si>
    <t>CHOCHCO</t>
  </si>
  <si>
    <t>Kidman Park in Adelaide depot</t>
  </si>
  <si>
    <t>REFLEX</t>
  </si>
  <si>
    <t>Moreland garbage truck filling station</t>
  </si>
  <si>
    <t>Port Lincoln project, Eyre Peninsula</t>
  </si>
  <si>
    <t>Jemena Gas Network - H2GO project</t>
  </si>
  <si>
    <t>Industrias de Aceite Fino, part of the Peruvian Romero Group</t>
  </si>
  <si>
    <t>Guangdong Synergy Hydrogen Power Technology Co.</t>
  </si>
  <si>
    <t>CPI Zaoquan thermal power plant in China's Ningxia region</t>
  </si>
  <si>
    <t>Nukissiorfiit Nuuk Hydrogen Plant</t>
  </si>
  <si>
    <t>Fredericia, Denmark, Shell refinery</t>
  </si>
  <si>
    <t>AltHytude</t>
  </si>
  <si>
    <t>FaHyence</t>
  </si>
  <si>
    <t>Minatec's semiconductor labs in Grenoble</t>
  </si>
  <si>
    <t>Cotbus</t>
  </si>
  <si>
    <t>RH2 Grapzow, Mecklenburg Vorpommern</t>
  </si>
  <si>
    <t>Dresden</t>
  </si>
  <si>
    <t>Energy in the Container, Fraunhofer IISB, Erlangen, Leistungszentren Elektroniksysteme (LZE)</t>
  </si>
  <si>
    <t>Wyhlen hydroelectric power plant, ENERGIEDIENST, ENBW Group, Center For Solar Energy</t>
  </si>
  <si>
    <t>Wind to gas Brunsbüttel</t>
  </si>
  <si>
    <t>HySynGas</t>
  </si>
  <si>
    <t>Hazira, Reliance, back-up hydrogen supply</t>
  </si>
  <si>
    <t>Dahej, Reliance, back-up hydrogen supply</t>
  </si>
  <si>
    <t>Higashi-Ogishima-Naga-Park</t>
  </si>
  <si>
    <t>Shoro Dam in Shiranuka-cho, Shiranuka-gun, Hokkaido</t>
  </si>
  <si>
    <t>Musashi-Mizonokuchi Station</t>
  </si>
  <si>
    <t>Tomamae Town, Hokkaido</t>
  </si>
  <si>
    <t>Sendai City</t>
  </si>
  <si>
    <t>Yokohama City Wind Power Plant (Hama Wing)</t>
  </si>
  <si>
    <t>Rakuten Seimei Park Miyagi</t>
  </si>
  <si>
    <t>Tokyu Construction Institute of Technology</t>
  </si>
  <si>
    <t>Power plant in Lebanon for a Power Plant Cooling application</t>
  </si>
  <si>
    <t>HYLINK Totara</t>
  </si>
  <si>
    <t>Oslo, CHIC</t>
  </si>
  <si>
    <t>Bolzano, CHIC</t>
  </si>
  <si>
    <t>ASKO Midt-Norge</t>
  </si>
  <si>
    <t>Glomfjord Hydrogen AS</t>
  </si>
  <si>
    <t>Porto, CUTE</t>
  </si>
  <si>
    <t>Oxelösund Forklifts</t>
  </si>
  <si>
    <t>Solothurn, STORE&amp;GO</t>
  </si>
  <si>
    <t>Istanbul</t>
  </si>
  <si>
    <t>HyDeploy</t>
  </si>
  <si>
    <t>Submarines</t>
  </si>
  <si>
    <t>Synthetic Energy, Idaho</t>
  </si>
  <si>
    <t>Naval Facilities Engineering Command, Engineering and Expeditionary Warfare Center</t>
  </si>
  <si>
    <t>SunLine Transit Agency, Palm Springs</t>
  </si>
  <si>
    <t>Ijmuiden</t>
  </si>
  <si>
    <t>Hybridge</t>
  </si>
  <si>
    <t>H&amp;R Ölwerke Hamburg-Neuhof</t>
  </si>
  <si>
    <t>Markham Energy Storage, Ontario</t>
  </si>
  <si>
    <t>Maximator</t>
  </si>
  <si>
    <t>Crystal Brook Energy Park, South Australia</t>
  </si>
  <si>
    <t>Centurion</t>
  </si>
  <si>
    <t>Green Hydro Chem</t>
  </si>
  <si>
    <t>Green hydrogen Project, Mohammad Bin Rashid Solar Park</t>
  </si>
  <si>
    <t>eFarm</t>
  </si>
  <si>
    <t>Salzgitter Clean Hydrogen project</t>
  </si>
  <si>
    <t>Engie - Yara Pilbara test</t>
  </si>
  <si>
    <t>Air Liquide Becancour</t>
  </si>
  <si>
    <t>Duwaal</t>
  </si>
  <si>
    <t>smart grid solar - arzberg</t>
  </si>
  <si>
    <t>Nordic Blue Crude</t>
  </si>
  <si>
    <t>MeGa-stoRE Commercial phase</t>
  </si>
  <si>
    <t>Semakau island microgrid Engie (SPORE)</t>
  </si>
  <si>
    <t>Centre of Fuel Cell Technology, Chennai</t>
  </si>
  <si>
    <t>Agios Efstratios</t>
  </si>
  <si>
    <t>Savli wind-hydrogen demo project</t>
  </si>
  <si>
    <t>Gwalpahari Solar-Hydrogen demonstration</t>
  </si>
  <si>
    <t>Energy observer</t>
  </si>
  <si>
    <t>Foshan hydrogen city first part</t>
  </si>
  <si>
    <t>Foshan hydrogen city 2</t>
  </si>
  <si>
    <t>Vendée hydrogène</t>
  </si>
  <si>
    <t>China (bus) transportation</t>
  </si>
  <si>
    <t>Tongji solar hybrid hydrogen refueling station</t>
  </si>
  <si>
    <t>Fenosa Canberra hydrogen demo project</t>
  </si>
  <si>
    <t>Toyota Australia, Altona, Victoria</t>
  </si>
  <si>
    <t>ECB Paraguay biofuel project</t>
  </si>
  <si>
    <t xml:space="preserve">Energieinstitut an der Johannes Kepler Universität Linz. Power to Gas – eine Systemanalyse. Markt- und Technologiescouting und –analyse. Endbericht. 2014. https://www.ea.tuwien.ac.at/fileadmin/t/ea/projekte/PtG/Endbericht_-_Power_to_Gas_-_eine_Systemanalyse_-_2014.pdf </t>
  </si>
  <si>
    <t>European Power-to-Gas platform - Power-to-Gas demo database</t>
  </si>
  <si>
    <t>Bailera et al., 2017. Power to Gas projects review: Lab, pilot and demo plants for storing renewable energy and CO2. Renewable and Sustainable Energy Reviews 69 (2017) 292-312</t>
  </si>
  <si>
    <t>F. Smeets and D. Thomas, 2017, HyBALANCE : state-of-the-art PEM electrolysis paving the way to multi-MW renewable energy systems. HyBlance Inauguration Ceremony, Oevel, Belgium, 13 Feb. 2017.</t>
  </si>
  <si>
    <t>G. Gahleitner, 2013. Hydrogen from renewable electricity: an international review of power-to-gas pilot plants for stationary applications</t>
  </si>
  <si>
    <t>M. Gotz et al, 2015. Renewable Power-to-Gas: A technological and economic review</t>
  </si>
  <si>
    <t>Master’s Thesis - Vesa Vartiainen, 2016. SCREENING OF POWER TO GAS PROJECTS</t>
  </si>
  <si>
    <t>Alkaline vs PEM electrolysers: lessons learnt from Falkenhagen and WindGas Hamburg By Denis Thomas, Hydrogenics 2016</t>
  </si>
  <si>
    <t>Global screening of projects and technologies for Power-to-Gas and Bio-SNG, Henrik Iskov, Niels Bjarne Rasmussen, 2013</t>
  </si>
  <si>
    <t>Energiepark Mainz: Technical and economic analysis of the worldwide largest Power-to-Gas plant with PEM electrolysis, M.Kopp, 2016</t>
  </si>
  <si>
    <t>CO2-to-methanol: Nordic technology with global application, Benedikt Stefansson</t>
  </si>
  <si>
    <t>European Power-to-Gas website: http://www.europeanpowertogas.com/index</t>
  </si>
  <si>
    <t>Energy Storage Innovation in Europe: A mapping exercise, F. Geth et al, 2013</t>
  </si>
  <si>
    <t>Aeropila references file</t>
  </si>
  <si>
    <t>Air fuel synthesis pilot plant file</t>
  </si>
  <si>
    <t>Akershus energy park - HyNor lillestrom file</t>
  </si>
  <si>
    <t>Baglan Energy Park Wales file</t>
  </si>
  <si>
    <t>CO2RRECT: Storing electricity while simultaneously capturing CO2, 2013: http://kraftwerkforschung.info/en/co2rrect-storing-electricity-while-simultaneously-capturing-co2/page/0/</t>
  </si>
  <si>
    <t>George Olah Renewable Methanol Plant, https://web.archive.org/web/20130703233732/http://cri.is/index.php?option=com_content&amp;view=article&amp;id=14&amp;Itemid=8&amp;lang=en</t>
  </si>
  <si>
    <t>Carbon Recycling International Inc., https://en.wikipedia.org/wiki/Carbon_Recycling_International#cite_note-13</t>
  </si>
  <si>
    <t>Handbook of Clean Energy Systems, 6 Volume Set, Volume 5, edited by Jinyue Yan</t>
  </si>
  <si>
    <t>TECHNICAL ASSUMPTIONS, TECHNOLOGY DEMONSTRATION AND RESULTS P2G PROJECT Power-to-Gas project in Rozenburg, DNV GL</t>
  </si>
  <si>
    <t>Bio-SNG Güssing file</t>
  </si>
  <si>
    <t>http://www.repotec.at/index.php/95.html</t>
  </si>
  <si>
    <t>DTE Energy Hydrogen Technology Park, 2005 DOE Program Review</t>
  </si>
  <si>
    <t>DTE Energy Hydrogen Technology Park report</t>
  </si>
  <si>
    <t>Sustainability-report_2012_13 Julich forschungszentrum</t>
  </si>
  <si>
    <t>http://forschung-energiespeicher.info/en/wind-to-hydrogen/project-list/project-details//Neue_Materialien_senken_Kosten_bei_PEM_Elektrolyse/</t>
  </si>
  <si>
    <t>Elygrid Project, Dr. Luis Correas, Foundation for the Development of New Hydrogen Technologies in Aragon (Spain)</t>
  </si>
  <si>
    <t>http://www.itm-power.com/news-item/1mw-sale-to-zeag-energie-ag</t>
  </si>
  <si>
    <t>http://www.dlr.de/ra/en/desktopdefault.aspx/tabid-4058/6636_read-48445/</t>
  </si>
  <si>
    <t>http://www.powertogas.info/power-to-gas/pilotprojekte-im-ueberblick/windgas-falkenhagen/</t>
  </si>
  <si>
    <t>https://www.storeandgo.info/demonstration-sites/germany/</t>
  </si>
  <si>
    <t>Experience with the E.ON Power to Gas demo plant-Germany</t>
  </si>
  <si>
    <t>https://de.wikipedia.org/wiki/Power-to-Gas</t>
  </si>
  <si>
    <t>Bioenergy RES Hybrids in Germany, IEA Bioenergy, 2016</t>
  </si>
  <si>
    <t>FUEL CELL INNOVATIVE REMOTE ENERGY SYSTEM FOR TELECOM (FIRST), Maria del Pilar Argumosa, INTA, Thomas H. Schucan, IEA Hydrogen Implementing Agreement</t>
  </si>
  <si>
    <t>Biological methanation processes, Electrochaea 2016</t>
  </si>
  <si>
    <t>Fronius Energy Cell, self-sufficient house file</t>
  </si>
  <si>
    <t>GenHyPEM file</t>
  </si>
  <si>
    <t>H2herten Wasserstoffbasiertes Energiekomplementärsystem für die regenerative Vollversorgung des H2-Anwenderzentrums h2herten dena Jahreskonferenz Power to Gas Berlin, 18. Juni 2013, Karl H. Klug, D. Kwapis</t>
  </si>
  <si>
    <t>http://www.energiepark-mainz.de/en/technology/technical-data/</t>
  </si>
  <si>
    <t>https://www.chalmers.se/SiteCollectionDocuments/SEE/News/Popularreport_GoBiGas_results_highres.pdf</t>
  </si>
  <si>
    <t>https://www.h-tec-systems.com/en/projects/power-gap-filler/</t>
  </si>
  <si>
    <t>https://www.now-gmbh.de/en/national-innovation-programme/projektfinder/verkehr/h2-tankstelle-schnackenburgallee-hamburg</t>
  </si>
  <si>
    <t>http://www.powertogas.info/power-to-gas/pilotprojekte-im-ueberblick/h2-forschungszentrum-der-btu-cottbus/</t>
  </si>
  <si>
    <t>http://www.hychico.com.ar/eng/hydrogen-plant.html</t>
  </si>
  <si>
    <t>http://www.fch.europa.eu/project/hybalance</t>
  </si>
  <si>
    <t>http://hybalance.eu/</t>
  </si>
  <si>
    <t>mefco2-teaser</t>
  </si>
  <si>
    <t>https://cordis.europa.eu/result/rcn/190432_en.html</t>
  </si>
  <si>
    <t>H2 Production in Sotavento Wind Farm,M. Rey Porto</t>
  </si>
  <si>
    <t>GRIMSTAD RENEWABLE ENERGY PARK, Torstein Våland</t>
  </si>
  <si>
    <t>A Renewable Energy Based Hydrogen Demonstration Park in Turkey - HYDEPARK, N.Ilhan, A. Ersöz, M. Çubukçu</t>
  </si>
  <si>
    <t>EVALUATIONS OF HYDROGEN DEMONSTRATION PROJECTS, Maria del Pilar Argumosa, IEA HIA Task 38, 2010</t>
  </si>
  <si>
    <t>Fuel cells as distributed generation, A Cruden, 2008</t>
  </si>
  <si>
    <t>Lolland Case Study: Micro CHP with integrated electrolyser and gas storage 2005-2007, IEAHIA Task 18 Integrated systems, Henrik Iskov</t>
  </si>
  <si>
    <t>Fukushima Power-to-gas Hydrogen Project, Toshiba presentation (P.26)</t>
  </si>
  <si>
    <t>https://www.h2move.de/technik-spezifikationen</t>
  </si>
  <si>
    <t>H2SusBuild brochure</t>
  </si>
  <si>
    <t>http://www.h2susbuild.ntua.gr/objectives.aspx</t>
  </si>
  <si>
    <t>RES2H2 Spanish Site, Maria P. Argumosa, 2009</t>
  </si>
  <si>
    <t>DEPLOYMENT OF HYDROGEN TECHNOLOGIES IN NEW ZEALAND, Jonathan D. Leaver</t>
  </si>
  <si>
    <t>Task 24:  Wind Energy and Hydrogen Integration , L. Correas, I. Aso, 2010</t>
  </si>
  <si>
    <t>HafenCity hydrogen station</t>
  </si>
  <si>
    <t>Hydrogen Refuelling Station Hamburg HafenCity</t>
  </si>
  <si>
    <t>HARI project presentation, Gammon</t>
  </si>
  <si>
    <t>Thesis-2006-Gammon</t>
  </si>
  <si>
    <t>Hydrogen Assisted Renewable Power (HARP) Project in British Columbia, Allan Grant</t>
  </si>
  <si>
    <t>Experimental results for hybrid energy storage systems coupled to photovoltaic generation in residential applications, MacLay, 2011</t>
  </si>
  <si>
    <t>ENERTRAG- Hybrid Power Plant brochure</t>
  </si>
  <si>
    <t>Bozcaada - Aitutaki</t>
  </si>
  <si>
    <t>Hydrogen Powered Fuel Cell Forklifts – Demonstration of Green Warehouse Logistics, Beermann Martin, 2013</t>
  </si>
  <si>
    <t>Storing solar energy as hydrogen, Fronius Energy Cell</t>
  </si>
  <si>
    <t>European Developments in Electrolyser Technology, Technical and Economic Outlook, N. Lymperopoulos, 2018</t>
  </si>
  <si>
    <t>Hydrogen as a means of controlling and integrating wind power into electricity grids, the HyWindBalance project, Klaus Stolzenburg</t>
  </si>
  <si>
    <t>Power-to-Gas in Italy: INGRID and STORE&amp;GO projects, Massimo Bertoncini, 2018</t>
  </si>
  <si>
    <t>Integration and Dynamics of a Renewable Regenerative Hydrogen Fuel Cell System, Alvin Peter Bergen, 2008</t>
  </si>
  <si>
    <t>A Feasibility Study of a Wind/Hydrogen System for Martha’s Vineyard, Massachusetts, T. Geer 2005</t>
  </si>
  <si>
    <t>http://www.itm-power.com/news-item/injection-of-hydrogen-into-the-german-gas-distribution-grid</t>
  </si>
  <si>
    <t>Power-to-Gas in Germany and North-Rhine Westphalia (NRW)</t>
  </si>
  <si>
    <t>MYRTE, France</t>
  </si>
  <si>
    <t>Power-to-Gas demonstration plant Ibbenbüren</t>
  </si>
  <si>
    <t>Étude d’un système autonome de production d’énergie couplant un champ photovoltaïque, un électrolyseur et une pile à combustible : réalisation d’un banc d’essai et modélisation, Séverine Busquet</t>
  </si>
  <si>
    <t>HYDROGEN PRODUCTION FROM RENEWABLES, Dr. N. Lymberopoulos</t>
  </si>
  <si>
    <t>Thèse, doctorat de l'université de Toulouse, Frédéric Gailly, 2011</t>
  </si>
  <si>
    <t>Utsira - Demonstrating the renewable hydrogen society, Torgeir Nakken, 2006</t>
  </si>
  <si>
    <t>A Feasibility Study of a Wind/Hydrogen System for Martha’s Vineyard, Massachusetts, T.geer, 2005</t>
  </si>
  <si>
    <t>STAND-ALONE RENEWABLE ENERGY SYSTEM BASED ON HYDROGEN PRODUCTION, Tapan K. Bose</t>
  </si>
  <si>
    <t>THE SOLAR-HYDROGEN SAPHYS PROJECT : OPERATING RESULTS, S. Galli</t>
  </si>
  <si>
    <t>Tauron CO2-SNG/Polygen</t>
  </si>
  <si>
    <t>http://www.innoenergy.com/innovationproject/our-innovation-projects/co2-sng/</t>
  </si>
  <si>
    <t>Power-to-Gas – A technical review, G. Benjaminsson, 2013</t>
  </si>
  <si>
    <t>https://www.h2-international.com/2017/12/01/hypos-from-storage-to-distribution/</t>
  </si>
  <si>
    <t>http://www.hypos-eastgermany.de/en/</t>
  </si>
  <si>
    <t>Innovative H2 Solutions to Move Towards Clean &amp; Smart Territories European Commission JRC S3P Energy: Smart Mediterraneo Bari, 23-24 June 2016</t>
  </si>
  <si>
    <t>MeGa-stoRE final report</t>
  </si>
  <si>
    <t>https://hydrogentoday.info/news/4350</t>
  </si>
  <si>
    <t>Hydrogen and renewable energy sources integrated system for greenhouse heating</t>
  </si>
  <si>
    <t>Demonstration project of the solar hydrogen energy system located on Taleghan-Iran: Technical-economic assessments</t>
  </si>
  <si>
    <t>WELTEMP Water electrolysis at elevated temperatures</t>
  </si>
  <si>
    <t xml:space="preserve">Power to Gas projects </t>
  </si>
  <si>
    <t>Review on Hydrogen production technologies in Malaysia, Z. Khan</t>
  </si>
  <si>
    <t>Hydrogen Demonstration Project Evaluations, Øystein Ulleberg</t>
  </si>
  <si>
    <t>http://energystorageexchange.org/projects/1447</t>
  </si>
  <si>
    <t>http://energystorageexchange.org/projects/2349</t>
  </si>
  <si>
    <t>https://books.google.fr/books?id=3ZNdDwAAQBAJ&amp;pg=SA7-PA40&amp;lpg=SA7 PA40&amp;dq=Raglan+Nickel+mine+canada+power+to+gas+hydrogen+electrolyzer&amp;source=bl&amp;ots=jVKl__oP3w&amp;sig=Nco6uJDGomFyhk0ZIIVb1JReULY&amp;hl=fr&amp;sa=X&amp;ved=0ahUKEwjy5ZnZy6jcAhUDgVwKHTTWCmwQ6AEIYDAK#v=onepage&amp;q=Raglan%20Nickel%20mine%20canada%20power%20to%20gas%20hydrogen%20electrolyzer&amp;f=false</t>
  </si>
  <si>
    <t>https://www.storeandgo.info/demonstration-sites/switzerland/</t>
  </si>
  <si>
    <t>Case Study: The Hawaii Hydrogen Power Park Demonstration at Kahua Ranch, Andy Lutz, 2010</t>
  </si>
  <si>
    <t>Final Technical Report: Hawaii Hydrogen Center for Development and Deployment of Distributed Energy Systems, University of Hawaii, 2008</t>
  </si>
  <si>
    <t>http://www.hycenta.at/projekte/w2h/</t>
  </si>
  <si>
    <t>Hydrogen and fuel cell technology in the energy and transport systems of the future</t>
  </si>
  <si>
    <t>Hydrogen village burgenland</t>
  </si>
  <si>
    <t>https://www.enargus.de/pub/bscw.cgi/?op=enargus.eps2&amp;q=0325440&amp;v=10&amp;id=2984084</t>
  </si>
  <si>
    <t>Research Studio Austria OptFuel 2-stage anaerobic digestion of biowaste combined with power-to-gas</t>
  </si>
  <si>
    <t>http://oldweb.hs-emden-leer.de/forschung-transfer/institute/eutec/arbeitsgruppe-umweltverfahrenstechnik/projekte-in-der-ag-umweltverfahrenstechnik/power-to-flex.html</t>
  </si>
  <si>
    <t>http://hpem2gas.eu/results/#WP5</t>
  </si>
  <si>
    <t>https://www.azocleantech.com/news.aspx?newsID=25653</t>
  </si>
  <si>
    <t>Sizing and operating power-to-gas systems to absorb excess renewable electricity, B. Simonis, 2017</t>
  </si>
  <si>
    <t>http://www.powertogas.info/power-to-gas/pilotprojekte-im-ueberblick/co2rrect/</t>
  </si>
  <si>
    <t>https://www.siemens.com/innovation/en/home/pictures-of-the-future/energy-and-efficiency/smart-grids-and-energy-storage-electrolyzers-energy-storage-for-the-future.html</t>
  </si>
  <si>
    <t>http://www.helmeth.eu/index.php/project</t>
  </si>
  <si>
    <t>https://energiforskning.dk/en/node/7155</t>
  </si>
  <si>
    <t>https://energiteknologi.dk/node/9160</t>
  </si>
  <si>
    <t>https://www.nvnom.com/homepage/power-gas-plant-delfzijl/</t>
  </si>
  <si>
    <t>https://books.google.fr/books?id=CKfnCAAAQBAJ&amp;pg=PA476&amp;lpg=PA476&amp;dq=NEMO+project+finland+hydrogen&amp;source=bl&amp;ots=BDZBIevcyo&amp;sig=YQjG3gev_i-RL2ezD-48wRSMQjY&amp;hl=fr&amp;sa=X&amp;ved=0ahUKEwiKtvXM67ncAhXKxoUKHRnMCLYQ6AEIQjAG#v=onepage&amp;q=NEMO%20project%20finland%20hydrogen&amp;f=false</t>
  </si>
  <si>
    <t>http://www.fch.europa.eu/project/clean-refinery-hydrogen-europe</t>
  </si>
  <si>
    <t>http://news.cision.com/nel-asa/r/nel-asa--enters-into-exclusive-nok-450-million-industrial-scale-power-to-gas-framework-agreement-wit,c2286835</t>
  </si>
  <si>
    <t>Nel ASA port jérome</t>
  </si>
  <si>
    <t>https://www.global-hydrogen-bus-platform.com/Home.html</t>
  </si>
  <si>
    <t>https://mcphy.com/fr/mclive/communiques/power_to_gas_mcphy_hebei_livraison/</t>
  </si>
  <si>
    <t>http://www.ammoniaenergy.org/renewable-hydrogen-in-fukushima-and-a-bridge-to-the-future/</t>
  </si>
  <si>
    <t>http://rehydrogen.com/OLD2/electrolysers.html</t>
  </si>
  <si>
    <t>https://www.h2orizon.de/</t>
  </si>
  <si>
    <t>https://event.dlr.de/en/hmi2018/h2orizon/</t>
  </si>
  <si>
    <t>https://www.lemoniteur.fr/article/un-demonstrateur-power-to-gas-en-service-a-nantes.1949184</t>
  </si>
  <si>
    <t>https://www.engie.com/wp-content/uploads/2018/05/tap_engie.pdf</t>
  </si>
  <si>
    <t>CHOCHCO_Résumé</t>
  </si>
  <si>
    <t>https://chochco.fr/</t>
  </si>
  <si>
    <t>https://www.energie-innovativ.de/service-events/messetour/gestalter-der-energiewende/gestalter-nach-regierungsbezirken/gestalter-in-niederbayern/gestalter-in-niederbayern/gestalter/Gestalter/show/micropyros-gmbh/</t>
  </si>
  <si>
    <t>https://www.micropyros.de/</t>
  </si>
  <si>
    <t>The world’s most efficient and reliable electrolyser</t>
  </si>
  <si>
    <t xml:space="preserve">LARGE SCALE HYDROGEN PRODUCTION, Henning G. Langås </t>
  </si>
  <si>
    <t>Pilot project on Hydrogen injection in natural gas on island of ameland in the netherlands, M.J. Kippers, 2011</t>
  </si>
  <si>
    <t>Power-to-Gas Demonstration Project Rozenburg, Harm Vlap, 2014</t>
  </si>
  <si>
    <t>CHIC-Emerging-Conclusions__short_June2016</t>
  </si>
  <si>
    <t>http://chic-project.eu/demonstration-sites/aargau</t>
  </si>
  <si>
    <t>https://www.iet.hsr.ch/index.php?id=13510</t>
  </si>
  <si>
    <t>https://hydrogeneurope.eu/project/nexpel</t>
  </si>
  <si>
    <t>https://www.sintef.no/projectweb/nexpel/</t>
  </si>
  <si>
    <t>https://cordis.europa.eu/project/rcn/94279_fr.html</t>
  </si>
  <si>
    <t>PROCON questionnaire</t>
  </si>
  <si>
    <t>http://forschung-energiespeicher.info/projektschau/gesamtliste/projekt-einzelansicht/95/Wasserstoff_Herstellung_im_Megawatt_Massstab/</t>
  </si>
  <si>
    <t>https://www.enargus.de/pub/bscw.cgi/?op=enargus.eps2&amp;v=10&amp;id=2989658&amp;q=0325524</t>
  </si>
  <si>
    <t>http://www.reselyser.eu/index.html</t>
  </si>
  <si>
    <t>https://cordis.europa.eu/result/rcn/176817_en.html</t>
  </si>
  <si>
    <t>Wind-Hydrogen-Diesel Energy Project, Greg Jones, 2010</t>
  </si>
  <si>
    <t>https://www.theseus.fi/bitstream/handle/10024/150448/Fait_Catherine.pdf?sequence=1&amp;isAllowed=y</t>
  </si>
  <si>
    <t>https://www.ostfalia.de/export/sites/default/de/v/fakultaet/institute-labore/eos/eletrotechnik_regenerative_energietechnik/Flyer_E_Park.pdf</t>
  </si>
  <si>
    <t>http://www.kit.edu/kit/english/pi_2015_regional-generation-use-and-storage-of-power.php</t>
  </si>
  <si>
    <t>PEI Wind-Hydrogen Village Project</t>
  </si>
  <si>
    <t>http://www.powertogas.info/power-to-gas/pilotprojekte-im-ueberblick/exytron-demonstrationsanlage/</t>
  </si>
  <si>
    <t>http://www.powertogas.info/power-to-gas/pilotprojekte-im-ueberblick/extyron-zero-emission-wohnpark/</t>
  </si>
  <si>
    <t>Une vision devient réalité : Le premier quartier résidentiel ZÉRO ÉMISSION au monde</t>
  </si>
  <si>
    <t>Das Micro Smart Grid als Baustein einer zukunftsfähigen Energieversorgung</t>
  </si>
  <si>
    <t>Small Scale Renewable Energy Power System with Hydrogen Combustion</t>
  </si>
  <si>
    <t>http://www.dri.edu/editor/rec-projects/213-renewable-energy-hydrogen-based-system-for-off-grid-applications</t>
  </si>
  <si>
    <t>Energy management in a stand-alone power system for the production of electrical energy with long term hydrogen storage, D. Ipsakis, 2008</t>
  </si>
  <si>
    <t>http://hydrogenhouseproject.org/the-hydrogen-house.html</t>
  </si>
  <si>
    <t>https://www.brightgreenhydrogen.org.uk/hydrogen-office-project/</t>
  </si>
  <si>
    <t>The Hydrogen Office, Energy Park Fife</t>
  </si>
  <si>
    <t>Energy storage in salt domes</t>
  </si>
  <si>
    <t>https://www.lemoniteur.fr/article/batiment-tertiaire-un-siege-social-autonome-en-energie.509739</t>
  </si>
  <si>
    <t>https://www.energie-und-management.de/nachrichten/detail/gruener-wasserstoff-fuer-hanauer-industriepark-108526</t>
  </si>
  <si>
    <t>https://www.h2bz-hessen.de/elektrolyseur</t>
  </si>
  <si>
    <t>Clean Energy Storage : Power-to-Gas</t>
  </si>
  <si>
    <t>The Hydrogen Shift is Here</t>
  </si>
  <si>
    <t>http://www.agence-nationale-recherche.fr/Project-ANR-11-SEED-0005</t>
  </si>
  <si>
    <t>http://www.newenergy.is/en/projects/research_and_demonstration_projects/ectos/</t>
  </si>
  <si>
    <t>The Hydrogen Fuelling Station</t>
  </si>
  <si>
    <t>http://www.actaspa.com/hydrogen-generator-demonstrated-by-abengoa/</t>
  </si>
  <si>
    <t>http://www.actaspa.com/wp-content/uploads/2013/08/EL250-500-10001.pdf</t>
  </si>
  <si>
    <t>Aberdeen Hydrogen Bus Project</t>
  </si>
  <si>
    <t>http://hyer.eu/best-practices/hydrogen-bus-project/</t>
  </si>
  <si>
    <t>https://www.brightgreenhydrogen.org.uk/levenmouth-community-energy-project/</t>
  </si>
  <si>
    <t>Levenmouth Community Energy Project</t>
  </si>
  <si>
    <t>Levenmouth Community Energy Project, Project update</t>
  </si>
  <si>
    <t>http://www.synfuel.dk/about-the-project</t>
  </si>
  <si>
    <t>CO2 recycling by reaction with renewably-generated hydrogen, S. Kent Hoekman, 2010</t>
  </si>
  <si>
    <t>http://www.kit.edu/kit/english/pi_2014_16120.php</t>
  </si>
  <si>
    <t>http://www.hz-inova.com/cms/en/home?p=6276</t>
  </si>
  <si>
    <t>CO2 Conversion to Methane Project-Hitachi Zosen</t>
  </si>
  <si>
    <t>https://www.focus.de/wissen/technik/mobilitaet/antriebe/tid-23218/wunderkraftstoff-schadstofffrei-in-die-zukunft_aid_652598.html</t>
  </si>
  <si>
    <t>Electrolyzer Performance Analysis of an Integrated Hydrogen Power System for Greenhouse Heating.</t>
  </si>
  <si>
    <t>http://www.electropowersystems.com/portfolio-item/1mwh-with-h2-microgrid-in-the-atacama-desert-chile/</t>
  </si>
  <si>
    <t>http://hpem2gas.eu/download/project_flyer/UNIRESEARCH_HPEM2GAS_flyer_1718_web.pdf</t>
  </si>
  <si>
    <t>https://fuelcellsworks.com/news/prefecture-firms-tie-up-on-solar-derived-hydrogen</t>
  </si>
  <si>
    <t>http://www.prensa.naturgy.com/en/gas-natural-fenosa-launches-pilot-project-to-produce-renewable-gas-in-catalonia/</t>
  </si>
  <si>
    <t>http://programme.exordo.com/icren2018/delegates/presentation/38/</t>
  </si>
  <si>
    <t>https://www.balance-project.org/projects/</t>
  </si>
  <si>
    <t>https://www.powertoflex.eu/en/</t>
  </si>
  <si>
    <t>https://www.fch.europa.eu/project/hydrogen-res-pressurised-alkaline-electrolyser-high-efficiency-and-wide-operating-range</t>
  </si>
  <si>
    <t>RENOVAGAS Project: Power to Methane</t>
  </si>
  <si>
    <t>L’hydrogène, ACCÉLÉRATEUR DE LA TRANSITION ÉNERGÉTIQUE</t>
  </si>
  <si>
    <t>http://www.energy-oil-gas.com/2016/07/15/storag-etzel-gmbh/</t>
  </si>
  <si>
    <t>https://books.google.fr/books?id=O5-wDQAAQBAJ&amp;pg=PA192&amp;lpg=PA192&amp;dq=taleghan+hydrogen+project+start+date&amp;source=bl&amp;ots=EiQ2Luu9nS&amp;sig=g80ec_e5-B51sQal8qf0PhmzNS4&amp;hl=fr&amp;sa=X&amp;ved=2ahUKEwivwLrbg5LdAhWLxIUKHX_fAVYQ6AEwAnoECAgQAQ#v=onepage&amp;q=taleghan%20hydrogen%20project%20start%20date&amp;f=false</t>
  </si>
  <si>
    <t>https://www.umweltbundesamt.de/sites/default/files/medien/377/dokumente/19_session_i_5_becker.pdf</t>
  </si>
  <si>
    <t>BALANCE Deliverable D5.1</t>
  </si>
  <si>
    <t>wind2hydrogen- HycentA</t>
  </si>
  <si>
    <t>https://www.nrcan.gc.ca/energy/funding/current-funding-programs/eii/16662</t>
  </si>
  <si>
    <t>https://www.vtt.fi/sites/bioeconomyplus/en/contacts</t>
  </si>
  <si>
    <t>https://www.demo4grid.eu/project/</t>
  </si>
  <si>
    <t>DEMO4GRID presentation</t>
  </si>
  <si>
    <t xml:space="preserve">THE SELF-SUFFICIENT SOLAR HOUSE IN FREIBURG </t>
  </si>
  <si>
    <t>https://www.lngworldnews.com/gasunie-greenpeace-energy-choose-suderburg-as-windgas-location-germany/</t>
  </si>
  <si>
    <t>https://www.greenpeace-energy.de/presse/artikel/neuer-schwung-fuer-die-energiewende-windgas-made-in-suderburg.html</t>
  </si>
  <si>
    <t>http://www.abc.net.au/news/2017-08-08/trial-to-inject-hydrogen-into-gas-lines/8782956</t>
  </si>
  <si>
    <t>https://new4-0.erneuerbare-energien-hamburg.de/de/new-40-blog/details/wind-to-gas-energy-bau-der-power-to-heat-anlage-ist-gestartet.html</t>
  </si>
  <si>
    <t>https://reneweconomy.com.au/s-a-to-host-australias-first-green-hydrogen-power-plant-89447/</t>
  </si>
  <si>
    <t>https://www.gasunie.nl/nieuws/gasunie-en-engie-gaan-samenwerken-om-groene-waterstof-op-grote-sc</t>
  </si>
  <si>
    <t>https://www.tennet.eu/news/detail/gasunie-tennet-and-thyssengas-reveal-detailed-green-sector-coupling-plans-using-power-to-gas-tec/</t>
  </si>
  <si>
    <t>https://www.portofamsterdam.com/en/press-release/nouryon-tata-steel-and-port-amsterdam-partner-develop-largest-green-hydrogen-cluster</t>
  </si>
  <si>
    <t>https://www.thechemicalengineer.com/news/world-s-largest-dynamic-hydrogen-electrolysis-plant-inaugurated/</t>
  </si>
  <si>
    <t>https://www.hydrogenics.com/2018/07/16/north-americas-first-multi-megawatt-power-to-gas-facility-begins-operations/</t>
  </si>
  <si>
    <t>https://www.hydrogenics.com/2018/10/15/hydrogenics-to-supply-large-scale-pem-electrolyzer-for-hydrogen-fueling-station-in-europe/</t>
  </si>
  <si>
    <t>https://reneweconomy.com.au/neoen-plans-worlds-biggest-solar-wind-powered-hydrogen-hub-in-s-a-53674/</t>
  </si>
  <si>
    <t>http://www.itm-power.com/news-item/100mw-power-to-gas-p2g-energy-storage-feasibility-study</t>
  </si>
  <si>
    <t>https://www.energate-messenger.de/news/186936/reallabor-fuer-wasserstoff-grossprojekt</t>
  </si>
  <si>
    <t>https://www.sciencedirect.com/science/article/pii/S1464285919300239</t>
  </si>
  <si>
    <t>https://www.sciencedirect.com/science/article/pii/S1464285919300227</t>
  </si>
  <si>
    <t>https://www.sciencedirect.com/science/article/pii/S1464285918304681</t>
  </si>
  <si>
    <t>https://www.toshiba-energy.com/en/info/info2018_0809.htm</t>
  </si>
  <si>
    <t>https://h2energy.ch/en/nel-asa-awarded-purchase-order-for-a-2-mw-pem-electrolyzer-in-switzerland-and-enters-a-30-mw-framework-contract/</t>
  </si>
  <si>
    <t>https://www.sarawakenergy.com/media-info/media-releases/2018/sarawak-energy-pilots-hydrogen-production-plant-refuelling-station-for-transportation-sector</t>
  </si>
  <si>
    <t>https://industry.airliquide.ca/air-liquide-invests-worlds-largest-membrane-based-electrolyzer-develop-its-carbon-free-hydrogen</t>
  </si>
  <si>
    <t>https://hy-gro.net/en/duwaal</t>
  </si>
  <si>
    <t>http://www.framatome.com/EN/businessnews-1204/germany-solutions-for-energy-storage-and-hydrogen-fueling-stations.html</t>
  </si>
  <si>
    <t>https://www.poerner.at/en/media/pressemitteilung/news/e-crude-klimaneutraler-erdoelersatz-aus-co2-wasser-und-oekostrom/?tx_news_pi1%5Bcontroller%5D=News&amp;tx_news_pi1%5Baction%5D=detail&amp;cHash=685eb0b65e1ede82f72fca3fd907fe90</t>
  </si>
  <si>
    <t>https://www.engie.com/en/news/using-hydrogen-to-reach-self-sufficiency/</t>
  </si>
  <si>
    <t>https://www.sciencedirect.com/science/article/pii/0360319992901702</t>
  </si>
  <si>
    <t>https://www.business-standard.com/content/b2b-chemicals/air-products-opens-india-s-first-solar-powered-hydrogen-fuelling-station-115061501023_1.html</t>
  </si>
  <si>
    <t>https://www.eqmagpro.com/wp-content/uploads/2016/10/Annexure-IV-Report-on-Hydrogen-Production.pdf</t>
  </si>
  <si>
    <t>https://mnre.gov.in/sites/default/files/uploads/Shrinet-ERDA.pdf</t>
  </si>
  <si>
    <t>http://www.energy-observer.org/en/#bateau</t>
  </si>
  <si>
    <t>https://www.businesswire.com/news/home/20161220005202/en/Proton-OnSite-Awarded-13-Megawatt-Electrolyzers</t>
  </si>
  <si>
    <t>https://www.nrel.gov/docs/fy19osti/73025.pdf</t>
  </si>
  <si>
    <t>http://www.hydrogenics.com/2016/12/29/hydrogenics-chosen-for-fuel-cell-award-in-china/</t>
  </si>
  <si>
    <t>https://www.hamburg-news.hamburg/en/renewable-energy/hydrogen-becoming-technology-future/</t>
  </si>
  <si>
    <t>https://www.postauto.ch/en/news/five-years-hydrogen-powered-travel</t>
  </si>
  <si>
    <t>http://www.ihfca.org.cn/a1949.html</t>
  </si>
  <si>
    <t>https://www.ecbgroup.com.br/en/news/24/in-an-unprecedented-initiative-in-the-southern-hemisphere-ecb-group-and-the-government-of-paraguay-come-together-to-produce-advanced-biofuels</t>
  </si>
  <si>
    <t>https://www.gasworld.com/toyota-to-build-74m-hydrogen-hub/2016842.article</t>
  </si>
  <si>
    <t>https://www.sharecast.com/news/aim-bulletin/itm-power-sells-electrolyser-to-toyota-australia--3798013.html</t>
  </si>
  <si>
    <t>https://www.energymatters.com.au/renewable-news/hydrogen-from-solar-power/</t>
  </si>
  <si>
    <t>http://www.renewablessa.sa.gov.au/content/uploads/2019/01/hydrogen-rd-in-sa-report-nov2018.pdf</t>
  </si>
  <si>
    <t>https://www.hysyngas.de/#powertogas</t>
  </si>
  <si>
    <t>https://thewest.com.au/business/energy/yara-aims-to-move-wa-into-green-hydrogen-ng-b881106808z</t>
  </si>
  <si>
    <t>https://www.nouryon.com/news-and-events/news-overview/2019/bp-nouryon-and-port-of-rotterdam-partner-on-green-hydrogen-study/</t>
  </si>
  <si>
    <t>Ref [3], [4], [7]</t>
  </si>
  <si>
    <t>Ref [7], [211]</t>
  </si>
  <si>
    <t>Ref [3]</t>
  </si>
  <si>
    <t>Ref [1], [14]</t>
  </si>
  <si>
    <t>Ref [1], [5], [15]</t>
  </si>
  <si>
    <t>Ref [1], [5], [16]</t>
  </si>
  <si>
    <t>Ref [1], [5], [17]</t>
  </si>
  <si>
    <t>Ref [1], [9], [23], [24]</t>
  </si>
  <si>
    <t>Ref [1], [5], [21]</t>
  </si>
  <si>
    <t>Ref [1], [3],[22]</t>
  </si>
  <si>
    <t>Ref [1], [5], [25], [26]</t>
  </si>
  <si>
    <t>Ref [1], [3]</t>
  </si>
  <si>
    <t>Ref [1], [27], [28]</t>
  </si>
  <si>
    <t>Ref [1], [2]</t>
  </si>
  <si>
    <t>Ref [1], [2], [4], [7], [8], [9], [34]</t>
  </si>
  <si>
    <t>Ref [1], [2], [3], [9], [36]</t>
  </si>
  <si>
    <t>Ref [1], [5], [37], [106]</t>
  </si>
  <si>
    <t>Ref [1], [2], [3], [7], [9], [38]</t>
  </si>
  <si>
    <t>Ref [1], [5], [39]</t>
  </si>
  <si>
    <t>Ref [215]</t>
  </si>
  <si>
    <t>Ref [1], [5], [53]</t>
  </si>
  <si>
    <t>Ref [1], [5], [55], [56]</t>
  </si>
  <si>
    <t>Ref [1], [2], [5], [7], [46]</t>
  </si>
  <si>
    <t>Ref [1], [2], [5], [7], [41]</t>
  </si>
  <si>
    <t>Ref [1], [60], [61]</t>
  </si>
  <si>
    <t>Ref [1], [7], [65], [66]</t>
  </si>
  <si>
    <t>Ref [1], [2], [5], [7], [67], [68]</t>
  </si>
  <si>
    <t>Ref [1], [5], [69]</t>
  </si>
  <si>
    <t>Ref [1], [5], [87], [111], [112]</t>
  </si>
  <si>
    <t>Ref [1], [2], [5], [7], [64]</t>
  </si>
  <si>
    <t>Ref [1], [5], [70]</t>
  </si>
  <si>
    <t>Ref [1], [2], [5], [7], [9], [71]</t>
  </si>
  <si>
    <t>Ref [1]</t>
  </si>
  <si>
    <t>Ref [1], [5], [54]</t>
  </si>
  <si>
    <t>Ref [1], [5], [72], [73]</t>
  </si>
  <si>
    <t>Ref [1], [2], [5], [7]</t>
  </si>
  <si>
    <t>Ref [1], [2], [5], [7], [9], [52]</t>
  </si>
  <si>
    <t>Ref [1], [5], [7], [55], [63]</t>
  </si>
  <si>
    <t>Ref [1], [5], [77]</t>
  </si>
  <si>
    <t>Ref [1], [5], [79]</t>
  </si>
  <si>
    <t>Ref [1], [5], [87], [89], [90]</t>
  </si>
  <si>
    <t>Ref [1], [116]</t>
  </si>
  <si>
    <t>Ref [1], [152], [153]</t>
  </si>
  <si>
    <t>Ref [1], [3], [117]</t>
  </si>
  <si>
    <t>Ref [1], [5], [86], [87]</t>
  </si>
  <si>
    <t>Ref [1], [154]</t>
  </si>
  <si>
    <t>Ref [1], [155]</t>
  </si>
  <si>
    <t>Ref [1], [5], [85], [86], [87]</t>
  </si>
  <si>
    <t>Ref [1], [5], [136]</t>
  </si>
  <si>
    <t>Ref [1], [161], [162]</t>
  </si>
  <si>
    <t>Ref [1], [5], [55], [62]</t>
  </si>
  <si>
    <t>Ref [1], [5], [7], [87]</t>
  </si>
  <si>
    <t>Ref [1], [5], [169], [170]</t>
  </si>
  <si>
    <t>Ref [1], [2], [3], [5], [7], [9]</t>
  </si>
  <si>
    <t>Ref [1], [3], [5], [7], [9]</t>
  </si>
  <si>
    <t>Ref [1], [5], [171]</t>
  </si>
  <si>
    <t>Ref [1], [5], [172]</t>
  </si>
  <si>
    <t>Ref [1], [5], [173], [174]</t>
  </si>
  <si>
    <t>Ref [1], [5], [106]</t>
  </si>
  <si>
    <t>Ref [1], [2], [5], [7], [87], [88]</t>
  </si>
  <si>
    <t>Ref [1], [5], [164]</t>
  </si>
  <si>
    <t>Ref [2]</t>
  </si>
  <si>
    <t>Ref [2], [3], [7]</t>
  </si>
  <si>
    <t>Ref [2], [3], [7], [94]</t>
  </si>
  <si>
    <t>Ref [2], [3], [121]</t>
  </si>
  <si>
    <t>Ref [2], [175], [209]</t>
  </si>
  <si>
    <t>Ref [2], [7], [95], [96]</t>
  </si>
  <si>
    <t>Ref [2], [7], [45]</t>
  </si>
  <si>
    <t>Ref [2], [177], [178]</t>
  </si>
  <si>
    <t>Ref [2], [163]</t>
  </si>
  <si>
    <t>Ref [2], [149], [150]</t>
  </si>
  <si>
    <t>Ref [2], [4], [187], [188]</t>
  </si>
  <si>
    <t>Ref [3], [124]</t>
  </si>
  <si>
    <t>Ref [3], [192]</t>
  </si>
  <si>
    <t>Ref [3], [7], [9], [98]</t>
  </si>
  <si>
    <t>Ref [3], [194]</t>
  </si>
  <si>
    <t>Ref [3], [193]</t>
  </si>
  <si>
    <t>Ref [3], [196]</t>
  </si>
  <si>
    <t>Ref [3], [109]</t>
  </si>
  <si>
    <t>Ref [5], [105]</t>
  </si>
  <si>
    <t>Ref [5], [179], [180]</t>
  </si>
  <si>
    <t>Ref [7], [103], [134]</t>
  </si>
  <si>
    <t>Ref [3], [7]</t>
  </si>
  <si>
    <t>Ref [7], [133]</t>
  </si>
  <si>
    <t>Ref [63]</t>
  </si>
  <si>
    <t>Ref [7], [181]</t>
  </si>
  <si>
    <t>Ref [9], Cap. network</t>
  </si>
  <si>
    <t>Ref [7], [151]</t>
  </si>
  <si>
    <t>Ref [7], [9], [147]</t>
  </si>
  <si>
    <t>Ref [3], [9]</t>
  </si>
  <si>
    <t>Ref [100], [198]</t>
  </si>
  <si>
    <t>Ref [118], [205]</t>
  </si>
  <si>
    <t>Ref [119], [200]</t>
  </si>
  <si>
    <t>Ref [141], [142]</t>
  </si>
  <si>
    <t>Ref 251</t>
  </si>
  <si>
    <t>nm³ H₂/hour</t>
  </si>
  <si>
    <t>MWel</t>
  </si>
  <si>
    <t>Quoted installed capacity</t>
  </si>
  <si>
    <t>PEM</t>
  </si>
  <si>
    <t>SOEC</t>
  </si>
  <si>
    <t>ALK</t>
  </si>
  <si>
    <t>#</t>
  </si>
  <si>
    <t>IEA hydrogen project database</t>
  </si>
  <si>
    <t>Magnum, Eemshaven</t>
  </si>
  <si>
    <t>HESC (Liquefied hydrogen energy supply chain)</t>
  </si>
  <si>
    <t>https://www.deltalinqs.nl/h-vision-en</t>
  </si>
  <si>
    <t>https://www.northerngasnetworks.co.uk/event/h21-launches-national/</t>
  </si>
  <si>
    <t>Quest</t>
  </si>
  <si>
    <t>Port Jerome</t>
  </si>
  <si>
    <t>H21 North of England</t>
  </si>
  <si>
    <t>Hynet Northwest</t>
  </si>
  <si>
    <t>Acorn Aberdeenshire</t>
  </si>
  <si>
    <t>Tomakomai</t>
  </si>
  <si>
    <t>H-Vision</t>
  </si>
  <si>
    <t>OCAP</t>
  </si>
  <si>
    <t>Port Arthur</t>
  </si>
  <si>
    <t>Coffeyville fertilizer plant</t>
  </si>
  <si>
    <t>http://www.teessidecollective.co.uk/wp-content/uploads/2015/06/Teesside-Collective-Executive-Summary.pdf</t>
  </si>
  <si>
    <t>Nutrien (former Agrium) fertilizer</t>
  </si>
  <si>
    <t>North West Sturgeon refinery</t>
  </si>
  <si>
    <t>Unknown PtX</t>
  </si>
  <si>
    <t>https://www.google.com/url?sa=t&amp;rct=j&amp;q=&amp;esrc=s&amp;source=web&amp;cd=1&amp;cad=rja&amp;uact=8&amp;ved=2ahUKEwjE9qOVw_fhAhWD4YUKHXbAA1EQFjAAegQIAhAC&amp;url=https%3A%2F%2Fwww.uniper.energy%2Fnews%2Fdownload%2F702078%2F20190425-jointpressrelease-uniper-realworld-laboratory-lingen-en-980949.pdf&amp;usg=AOvVaw3QdBzSn7YcCG2garMnL725</t>
  </si>
  <si>
    <t>Teesside collective</t>
  </si>
  <si>
    <t>Sinopec Eastern China CCS</t>
  </si>
  <si>
    <t>Lake Charles Methanol</t>
  </si>
  <si>
    <t>Yanchang Integrated Carbon Capture and Storage Demonstration</t>
  </si>
  <si>
    <t>https://www.lakecharlesmethanol.com/</t>
  </si>
  <si>
    <t>Argentina</t>
  </si>
  <si>
    <t>Austria</t>
  </si>
  <si>
    <t>Australia</t>
  </si>
  <si>
    <t>Belgium</t>
  </si>
  <si>
    <t>Bolivia</t>
  </si>
  <si>
    <t>Canada</t>
  </si>
  <si>
    <t>Switzerland</t>
  </si>
  <si>
    <t>Chile</t>
  </si>
  <si>
    <t>China</t>
  </si>
  <si>
    <t>Germany</t>
  </si>
  <si>
    <t>Denmark</t>
  </si>
  <si>
    <t>Estonia</t>
  </si>
  <si>
    <t>Spain</t>
  </si>
  <si>
    <t>Finland</t>
  </si>
  <si>
    <t>France</t>
  </si>
  <si>
    <t>Greenland</t>
  </si>
  <si>
    <t>Greece</t>
  </si>
  <si>
    <t>India</t>
  </si>
  <si>
    <t>Iceland</t>
  </si>
  <si>
    <t>Italy</t>
  </si>
  <si>
    <t>Japan</t>
  </si>
  <si>
    <t>Lebanon</t>
  </si>
  <si>
    <t>Malaysia</t>
  </si>
  <si>
    <t>Norway</t>
  </si>
  <si>
    <t>Poland</t>
  </si>
  <si>
    <t>Portugal</t>
  </si>
  <si>
    <t>Paraguay</t>
  </si>
  <si>
    <t>Sweden</t>
  </si>
  <si>
    <t>Singapore</t>
  </si>
  <si>
    <t>Thailand</t>
  </si>
  <si>
    <t>Turkey</t>
  </si>
  <si>
    <t>https://skynrg.com/press-releases/klm-skynrg-and-shv-energy-announce-project-first-european-plant-for-sustainable-aviation-fuel/</t>
  </si>
  <si>
    <t>SkyNRG</t>
  </si>
  <si>
    <t>https://www.e-bridge.com/wp-content/uploads/2019/04/reNEWS_April-2019.pdf</t>
  </si>
  <si>
    <t>Ref [275]</t>
  </si>
  <si>
    <t>https://www.drax.com/press_release/energy-companies-announce-new-zero-carbon-uk-partnership-ccus-hydrogen-beccs-humber-equinor-national-grid/</t>
  </si>
  <si>
    <t>Wabash CarbonSAFE</t>
  </si>
  <si>
    <t>https://www.wvresc.com/</t>
  </si>
  <si>
    <t>Ref [233]</t>
  </si>
  <si>
    <t>Ref [272]</t>
  </si>
  <si>
    <t>Ref [242]</t>
  </si>
  <si>
    <t>Ref [268]</t>
  </si>
  <si>
    <t>Ref [254]</t>
  </si>
  <si>
    <t>https://www.toyota-tsusho.com/english/press/detail/170929_004155.html</t>
  </si>
  <si>
    <t>https://www.japanccs.com/en/</t>
  </si>
  <si>
    <t>https://www.toshiba.co.jp/about/press/2015_04/pr2001.htm</t>
  </si>
  <si>
    <t>https://www.toshiba.co.jp/about/press/2016_07/pr1401.htm</t>
  </si>
  <si>
    <t>https://www.toshiba.co.jp/about/press/2016_03/pr2403.htm</t>
  </si>
  <si>
    <t>https://www.equinor.com/en/news/evaluating-conversion-natural-gas-hydrogen.html</t>
  </si>
  <si>
    <t>Ref [283]</t>
  </si>
  <si>
    <t>H2morrow</t>
  </si>
  <si>
    <t>https://www.open-grid-europe.com/cps/rde/oge-internet/hs.xsl/H2morrow-3571.htm</t>
  </si>
  <si>
    <t>https://www.norled.no/en/news/partners-receive-pilot-e-support-to-develop-liquid-hydrogen-supply-chain-for-maritime-applications-in-norway/</t>
  </si>
  <si>
    <t>Ref [286]</t>
  </si>
  <si>
    <t>https://news.rwe.com/en/rwe-and-innogy-investigate-production-of-green-hydrogen-in-the-netherlands/</t>
  </si>
  <si>
    <t>Moranbah</t>
  </si>
  <si>
    <t>Moura</t>
  </si>
  <si>
    <t>https://arena.gov.au/news/renewable-hydrogen-could-power-moranbah-ammonia-facility/</t>
  </si>
  <si>
    <t>https://bioenergyinternational.com/storage-logistics/everfuel-and-shell-enter-into-strategic-collaboration-on-a-large-scale-hydrogen-plant</t>
  </si>
  <si>
    <t>Tabangao refinery</t>
  </si>
  <si>
    <t>Murchison</t>
  </si>
  <si>
    <t>https://www.bloomberg.com/news/articles/2019-10-08/siemens-backs-mega-green-power-hydrogen-project-in-australia</t>
  </si>
  <si>
    <t>https://www.refiningandpetrochemicalsme.com/products-services/26715-air-liquide-signs-long-term-deal-to-provide-hydrogen-to-pilipinas-shells-tabangao-refinery</t>
  </si>
  <si>
    <t>http://www.carboncapturejournal.com/ViewNews.aspx?NewsID=4220</t>
  </si>
  <si>
    <t>https://hydeploy.co.uk/</t>
  </si>
  <si>
    <t>Hyport</t>
  </si>
  <si>
    <t>https://www.powerengineeringint.com/2020/01/28/hyport-ostend-green-hydrogen-to-advance-belgian-energy-transition/</t>
  </si>
  <si>
    <t>https://press.siemens.com/global/en/pressrelease/siemens-delivers-pem-electrolyzer-salzgitter-ag</t>
  </si>
  <si>
    <t>http://www.renewablessa.sa.gov.au/topic/hydrogen/hydrogen-projects</t>
  </si>
  <si>
    <t>HyPSA</t>
  </si>
  <si>
    <t>http://www.renewablessa.sa.gov.au/topic/hydrogen/hydrogen-projects/hydrogen-park-south-australia</t>
  </si>
  <si>
    <t>https://hydrogenenergysupplychain.com/</t>
  </si>
  <si>
    <t>https://www.green-industrial-hydrogen.com/</t>
  </si>
  <si>
    <t>http://www.hybritdevelopment.com/articles/three-hybrit-pilot-projects</t>
  </si>
  <si>
    <t>https://hynet.co.uk/</t>
  </si>
  <si>
    <t>IEA zero-carbon estimated normalized capacity [nm³ H₂/hour]</t>
  </si>
  <si>
    <t>FRA</t>
  </si>
  <si>
    <t>Countries</t>
  </si>
  <si>
    <t>NOR</t>
  </si>
  <si>
    <t>SPA</t>
  </si>
  <si>
    <t>FIN</t>
  </si>
  <si>
    <t>GER</t>
  </si>
  <si>
    <t>CAN</t>
  </si>
  <si>
    <t>MYS</t>
  </si>
  <si>
    <t>AUS</t>
  </si>
  <si>
    <t>USA</t>
  </si>
  <si>
    <t>CHN</t>
  </si>
  <si>
    <t>JPN</t>
  </si>
  <si>
    <t>IND</t>
  </si>
  <si>
    <t>AUT</t>
  </si>
  <si>
    <t>ITA</t>
  </si>
  <si>
    <t>GBR</t>
  </si>
  <si>
    <t>ARE</t>
  </si>
  <si>
    <t>PHL</t>
  </si>
  <si>
    <t>DNK</t>
  </si>
  <si>
    <t>NLD</t>
  </si>
  <si>
    <t>Netherlands (The)</t>
  </si>
  <si>
    <t>United Kingdom of Great Britain and Northern Ireland (The)</t>
  </si>
  <si>
    <t>Philippines (The)</t>
  </si>
  <si>
    <t>United Arab Emirates (The)</t>
  </si>
  <si>
    <t>United States of America (The)</t>
  </si>
  <si>
    <t>PRY</t>
  </si>
  <si>
    <t>BEL</t>
  </si>
  <si>
    <t>NZL</t>
  </si>
  <si>
    <t>New Zeland</t>
  </si>
  <si>
    <t>ISL</t>
  </si>
  <si>
    <t>COK</t>
  </si>
  <si>
    <t>Cook Islands (The)</t>
  </si>
  <si>
    <t>BOL</t>
  </si>
  <si>
    <t>TUR</t>
  </si>
  <si>
    <t>GRC</t>
  </si>
  <si>
    <t>CHE</t>
  </si>
  <si>
    <t>EST</t>
  </si>
  <si>
    <t>LBN</t>
  </si>
  <si>
    <t>SGP</t>
  </si>
  <si>
    <t>SWE</t>
  </si>
  <si>
    <t>CHL</t>
  </si>
  <si>
    <t>POL</t>
  </si>
  <si>
    <t>THA</t>
  </si>
  <si>
    <t>GRL</t>
  </si>
  <si>
    <t>ARG</t>
  </si>
  <si>
    <t>POR</t>
  </si>
  <si>
    <t>SMR+CCS</t>
  </si>
  <si>
    <t>https://fuelcellsworks.com/news/hydrogen-pilot-project-h2morrow-to-support-deep-decarbonization-of-german-industry/</t>
  </si>
  <si>
    <t>[284] [301]</t>
  </si>
  <si>
    <t>NOR 
GER</t>
  </si>
  <si>
    <t>ATR+CCS</t>
  </si>
  <si>
    <t>https://www.h21.green/projects/h21-north-of-england/</t>
  </si>
  <si>
    <t>[269] [302]</t>
  </si>
  <si>
    <t>[303]</t>
  </si>
  <si>
    <t>2019 Global Status of CCS report, https://www.globalccsinstitute.com/resources/global-status-report/</t>
  </si>
  <si>
    <t>Bitumen gasification + CCS</t>
  </si>
  <si>
    <t>http://h2vnormandy-concertation.net/comprendre-projet/</t>
  </si>
  <si>
    <t>http://h2v59-concertation.net/comprendre-projet/</t>
  </si>
  <si>
    <t>https://arena.gov.au/projects/atco-hydrogen-microgrid/</t>
  </si>
  <si>
    <t>https://www.atco.com/en-au/projects/clean-energy-innovation-hub.html</t>
  </si>
  <si>
    <t>[306] [307]</t>
  </si>
  <si>
    <t>https://jemena.com.au/about/innovation/power-to-gas-trial</t>
  </si>
  <si>
    <t>https://arena.gov.au/news/hydrogen-to-be-trialled-in-nsw-gas-networks/</t>
  </si>
  <si>
    <t xml:space="preserve"> [224] [308]</t>
  </si>
  <si>
    <t>https://www.yara.com/news-and-media/news/archive/2019/yara-and-engie-to-test-green-hydrogen-technology-in-fertilizer-production/</t>
  </si>
  <si>
    <t>[266] [309] [310]</t>
  </si>
  <si>
    <t>Innovation Insights Brief, 2019. New Hydrogen Economy - Hope or Hype? - World Energy Council</t>
  </si>
  <si>
    <t>https://www.agig.com.au/pioneering-sa-hydrogen-facility</t>
  </si>
  <si>
    <t>[296] [311]</t>
  </si>
  <si>
    <t>NH3</t>
  </si>
  <si>
    <t>H2</t>
  </si>
  <si>
    <t>Ramboll study for an e-fuel plant in Greenland</t>
  </si>
  <si>
    <t>H2-based residential area in Van der Veen</t>
  </si>
  <si>
    <t>https://fuelcellsworks.com/news/arcadis-hoogeveen-and-livefree-realize-the-first-hydrogen-based-residential-area-in-the-netherlands/</t>
  </si>
  <si>
    <t>[312]</t>
  </si>
  <si>
    <t>Product</t>
  </si>
  <si>
    <t>Synthetic hydrocarbons (MeOH)</t>
  </si>
  <si>
    <t>https://ramboll.com/media/rgr/carbon-capture-and-e-fuel-production-in-greenland</t>
  </si>
  <si>
    <t>[313]</t>
  </si>
  <si>
    <t>[228]</t>
  </si>
  <si>
    <t>https://www.hybridge.net/index-2.html</t>
  </si>
  <si>
    <t>[1] [7] [9] [99]</t>
  </si>
  <si>
    <t>GRHYD</t>
  </si>
  <si>
    <t>https://refhyne.eu/about/</t>
  </si>
  <si>
    <t>[76] [104] [129]</t>
  </si>
  <si>
    <t xml:space="preserve">Lingen BP Refinery </t>
  </si>
  <si>
    <t>Announced start date</t>
  </si>
  <si>
    <t>Date online</t>
  </si>
  <si>
    <t>Decomission date</t>
  </si>
  <si>
    <t>N</t>
  </si>
  <si>
    <r>
      <t xml:space="preserve">           H2 </t>
    </r>
    <r>
      <rPr>
        <i/>
        <sz val="11"/>
        <color theme="0"/>
        <rFont val="Corbel"/>
        <family val="2"/>
      </rPr>
      <t>Mobility</t>
    </r>
  </si>
  <si>
    <r>
      <t xml:space="preserve">          CH4 G</t>
    </r>
    <r>
      <rPr>
        <i/>
        <sz val="11"/>
        <color theme="0"/>
        <rFont val="Corbel"/>
        <family val="2"/>
      </rPr>
      <t>rid Injection</t>
    </r>
  </si>
  <si>
    <r>
      <t xml:space="preserve">          H2 G</t>
    </r>
    <r>
      <rPr>
        <i/>
        <sz val="11"/>
        <color theme="0"/>
        <rFont val="Corbel"/>
        <family val="2"/>
      </rPr>
      <t>rid injection</t>
    </r>
  </si>
  <si>
    <t>Y</t>
  </si>
  <si>
    <t>[229]</t>
  </si>
  <si>
    <r>
      <t xml:space="preserve">           H2 </t>
    </r>
    <r>
      <rPr>
        <i/>
        <sz val="11"/>
        <color theme="0"/>
        <rFont val="Corbel"/>
        <family val="2"/>
      </rPr>
      <t>Chemicals</t>
    </r>
  </si>
  <si>
    <t>Westkuste 100</t>
  </si>
  <si>
    <t>https://oge.net/en/us/projects/westkueste-100</t>
  </si>
  <si>
    <t xml:space="preserve">     H2 Domestic heat</t>
  </si>
  <si>
    <r>
      <t xml:space="preserve">           H2 </t>
    </r>
    <r>
      <rPr>
        <i/>
        <sz val="11"/>
        <color theme="0"/>
        <rFont val="Corbel"/>
        <family val="2"/>
      </rPr>
      <t>CHP</t>
    </r>
  </si>
  <si>
    <r>
      <t xml:space="preserve">           Synfuels </t>
    </r>
    <r>
      <rPr>
        <i/>
        <sz val="11"/>
        <color theme="0"/>
        <rFont val="Corbel"/>
        <family val="2"/>
      </rPr>
      <t>Mobility</t>
    </r>
  </si>
  <si>
    <t>Get H2 Lingen</t>
  </si>
  <si>
    <t>H2
LOHC</t>
  </si>
  <si>
    <t>https://www.get-h2.de/en/project-lingen/</t>
  </si>
  <si>
    <t>[314]</t>
  </si>
  <si>
    <t>[223], [264], [295]</t>
  </si>
  <si>
    <t>H2
NH3</t>
  </si>
  <si>
    <t>Australian Hydrogen Centre, Victoria</t>
  </si>
  <si>
    <t>https://fuelcellsworks.com/news/1-28m-arena-backing-for-agn-to-establish-the-australian-hydrogen-centre/</t>
  </si>
  <si>
    <t>[315]</t>
  </si>
  <si>
    <t>H2Gas</t>
  </si>
  <si>
    <t>https://www.pv-magazine.com/2020/03/02/hydrogen-production-coupled-to-solar-and-storage-to-debut-in-spain/</t>
  </si>
  <si>
    <t>https://www.entsog.eu/power-green-hydrogen-mallorca</t>
  </si>
  <si>
    <t>Bad Lauchstädt energy park</t>
  </si>
  <si>
    <r>
      <t xml:space="preserve">           H2 </t>
    </r>
    <r>
      <rPr>
        <i/>
        <sz val="11"/>
        <color theme="0"/>
        <rFont val="Corbel"/>
        <family val="2"/>
      </rPr>
      <t>Power</t>
    </r>
  </si>
  <si>
    <t>https://energiepark-bad-lauchstaedt.de/#reallabor-zur-intelligenten-erzeugung-speicherung-transport-und-nutzung-von-gruenem-wasserstoff</t>
  </si>
  <si>
    <t>[318]</t>
  </si>
  <si>
    <t>https://static1.squarespace.com/static/5d3f0387728026000121b2a2/t/5d9f24f459c7f056aca5a74f/1570710781671/4.A+Green+Spider+project.pdf</t>
  </si>
  <si>
    <t>[317] [319]</t>
  </si>
  <si>
    <t>[316]</t>
  </si>
  <si>
    <t>[319]</t>
  </si>
  <si>
    <t>Green Spider, Pais Vasco Hub</t>
  </si>
  <si>
    <t>Green Spider, Castilla y Leon Hub</t>
  </si>
  <si>
    <t>Green Spider, Aragon Hub</t>
  </si>
  <si>
    <t>Green Spider, Asturias Hub</t>
  </si>
  <si>
    <t>Long Beach Fuel Cell plant</t>
  </si>
  <si>
    <t>Biogas reforming</t>
  </si>
  <si>
    <t>https://investor.fce.com/press-releases/press-release-details/2020/Development-of-the-FuelCell-Energy-Project-at-Toyotas-Port-of-Long-Beach-Facility-to-Proceed---California-Public-Utilities-Commission-Reaffirms-that-the-Use-of-Directed-Biogas-under-the-Bioenergy-Market-Adjusting-Tariff-BioMAT-Program-is-Permissible/default.aspx</t>
  </si>
  <si>
    <t>[320]</t>
  </si>
  <si>
    <t>https://crystalbrookenergypark.com.au/</t>
  </si>
  <si>
    <t>[232] [322]</t>
  </si>
  <si>
    <t>Unisa, Mawson Lakes campus</t>
  </si>
  <si>
    <t>[323]</t>
  </si>
  <si>
    <t>CH4</t>
  </si>
  <si>
    <t>[207] [323]</t>
  </si>
  <si>
    <t>ATCO clean energy innovation hub</t>
  </si>
  <si>
    <t>Hazer group CH4 pyrolysis</t>
  </si>
  <si>
    <t>Biogas pyrolysis</t>
  </si>
  <si>
    <t>https://thewest.com.au/business/energy/hazer-group-wants-to-make-clean-hydrogen-from-perth-sewerage-ng-b881217005z</t>
  </si>
  <si>
    <t>[324] [325]</t>
  </si>
  <si>
    <t>https://www.csiro.au/en/Do-business/Futures/Reports/Hydrogen-Roadmap</t>
  </si>
  <si>
    <t>Fukushima Hydrogen Energy Research Field</t>
  </si>
  <si>
    <t>https://www.greencarcongress.com/2020/03/20200308-fh2r.html</t>
  </si>
  <si>
    <t>https://www.sciencedirect.com/science/article/pii/S1464285918303328</t>
  </si>
  <si>
    <t>https://www.ammoniaenergy.org/articles/renewable-hydrogen-in-fukushima-and-a-bridge-to-the-future/</t>
  </si>
  <si>
    <t>https://nelhydrogen.com/press-release/nel-asa-awarded-multi-billion-nok-electrolyzer-and-fueling-station-contract-by-nikola/</t>
  </si>
  <si>
    <t>[58] [135] [326] [327] [328]</t>
  </si>
  <si>
    <t>NEL-Champaign-Urbana Mass Transit District</t>
  </si>
  <si>
    <t>https://nelhydrogen.com/press-release/nel-asa-received-purchase-order-for-a-1-mw-containerized-pem-electrolyzer-in-the-us/</t>
  </si>
  <si>
    <t>[329]</t>
  </si>
  <si>
    <t>NEL/Everfuel H2 fuelling station in Copenhagen</t>
  </si>
  <si>
    <t>[330]</t>
  </si>
  <si>
    <t>https://nelhydrogen.com/press-release/nel-asa-receives-purchase-order-for-h2station-fueling-station-solution-for-taxis-in-copenhagen/</t>
  </si>
  <si>
    <t>https://nelhydrogen.com/press-release/press-release-everfuel-awarded-grant-for-the-establishment-of-a-large-scale-hydrogen-production-facility-in-denmark/</t>
  </si>
  <si>
    <t>[288] [331]</t>
  </si>
  <si>
    <t>[241]</t>
  </si>
  <si>
    <t>https://www.sunfire.de/en/company/news/detail/first-commercial-plant-for-the-production-of-blue-crude-planned-in-norway</t>
  </si>
  <si>
    <t>Synthetic hydrocarbons</t>
  </si>
  <si>
    <t>[244] [332]</t>
  </si>
  <si>
    <t>[294]</t>
  </si>
  <si>
    <r>
      <t xml:space="preserve">           CH4 </t>
    </r>
    <r>
      <rPr>
        <i/>
        <sz val="11"/>
        <color theme="0"/>
        <rFont val="Corbel"/>
        <family val="2"/>
      </rPr>
      <t>Mobility</t>
    </r>
  </si>
  <si>
    <t>https://methycentre.eu/</t>
  </si>
  <si>
    <t>[103] [130]</t>
  </si>
  <si>
    <t>https://www.supergen-bioenergy.net/wp-content/uploads/2019/06/Bioenergy-and-waste-gasification-report-2019.pdf</t>
  </si>
  <si>
    <t>[334]</t>
  </si>
  <si>
    <t>[304]  [131]</t>
  </si>
  <si>
    <t>[305]  [131]</t>
  </si>
  <si>
    <t>https://www.certifhy.eu/project-description/pilot-projects.html</t>
  </si>
  <si>
    <t>https://fr.media.airliquide.com/actualites/premiere-mondiale-air-liquide-inaugure-cryocaptm-une-technologie-de-captage-de-co2-par-le-froid-aadd-1ba6d.html</t>
  </si>
  <si>
    <t>[335] [336]</t>
  </si>
  <si>
    <t>https://www.smart-energy.com/renewable-energy/engie-signs-cooperation-deal-to-participate-in-hygreen-provence-project-air-liquede/</t>
  </si>
  <si>
    <t>https://www.engie.com/business-case/engie-x-hygreen</t>
  </si>
  <si>
    <t>[337] [338]</t>
  </si>
  <si>
    <t>[339]</t>
  </si>
  <si>
    <t>https://new.siemens.com/mea/en/company/stories/energy/a-trailblazer-of-green-hydrogen.html</t>
  </si>
  <si>
    <t>[270]</t>
  </si>
  <si>
    <t>[298]</t>
  </si>
  <si>
    <t>GrInHy2.0</t>
  </si>
  <si>
    <t>HYBRIT pilot</t>
  </si>
  <si>
    <t>HYBRIT demo</t>
  </si>
  <si>
    <t>https://group.vattenfall.com/press-and-media/news--press-releases/pressreleases/2019/hybrit-sek-200-million-invested-in-pilot-plant-for-storage-of-fossil-free-hydrogen-in-lulea</t>
  </si>
  <si>
    <t>[299] [340]</t>
  </si>
  <si>
    <t>https://netl.doe.gov/sites/default/files/netl-file/1130-Wabash-CarbonSAFE-Christopher-Korose-Weds-1130am.pdf</t>
  </si>
  <si>
    <t>[277] [341]</t>
  </si>
  <si>
    <t>https://www.h2future-project.eu/</t>
  </si>
  <si>
    <t>[342]</t>
  </si>
  <si>
    <t>E-CO2MET Raffinerie Mitteldeutschland</t>
  </si>
  <si>
    <t>https://www.ocap.nl/nl/</t>
  </si>
  <si>
    <t>https://www.ocap.nl/nl/images/OCAP_Factsheet_English_tcm978-561158.pdf</t>
  </si>
  <si>
    <t>[343] [344]</t>
  </si>
  <si>
    <t>http://documents.ieaghg.org/index.php/s/4hyafrmhu2bobOs/download</t>
  </si>
  <si>
    <t>[345]</t>
  </si>
  <si>
    <t>https://www.hydrogen.energy.gov/pdfs/htac_dec18_05_brown.pdf</t>
  </si>
  <si>
    <t>https://actl.ca/</t>
  </si>
  <si>
    <t>[346] [347]</t>
  </si>
  <si>
    <t>[348]</t>
  </si>
  <si>
    <t>https://nwrsturgeonrefinery.com/</t>
  </si>
  <si>
    <t>[279]</t>
  </si>
  <si>
    <t>https://sequestration.mit.edu/tools/projects/quest.html</t>
  </si>
  <si>
    <t>[349]</t>
  </si>
  <si>
    <t>[289]</t>
  </si>
  <si>
    <t>Petroleum coke gasification+CCS</t>
  </si>
  <si>
    <t>https://www.energy.gov/sites/prod/files/2015/01/f19/EIS-0464-FEIS-Volume-1-2013.pdf</t>
  </si>
  <si>
    <t>[273] [350]</t>
  </si>
  <si>
    <t>https://www.moreland.vic.gov.au/about-us/projects/environmental-projects/renewable-hydrogen-waste-truck/</t>
  </si>
  <si>
    <t>[351]</t>
  </si>
  <si>
    <t>https://www.nederlandwereldwijd.nl/binaries/nederlandwereldwijd/documenten/publicaties/2019/03/01/waterstof-in-china/Holland+Innovation+Network+in+China+-+Hydrogen+developments.+January+2019.pdf</t>
  </si>
  <si>
    <t>[352]</t>
  </si>
  <si>
    <t>[242] [353]</t>
  </si>
  <si>
    <t>https://hy-gro.net/en/newsitem/stadsdistributie-op-waterstof-stap-dichterbij-door-bouw-tankstation-in-alkmaar</t>
  </si>
  <si>
    <t>https://hydrospider.ch/en/production_niedergoesgen/</t>
  </si>
  <si>
    <t>[239] [354]</t>
  </si>
  <si>
    <t>https://www.gp-joule.de/referenzen/efarm</t>
  </si>
  <si>
    <t>[236] [355]</t>
  </si>
  <si>
    <t>[231] [356]</t>
  </si>
  <si>
    <t>https://fuelcellsworks.com/news/first-hydrogen-bus-arrives-in-wuppertal-hydrogen-plant-completed-in-february-2020/</t>
  </si>
  <si>
    <t>https://www.sarawakenergy.com/media-info/media-releases/2019/sarawak-launches-south-east-asias-first-integrated-hydrogen-production-plant-and-refueling-station-unveils-hydrogen-buses</t>
  </si>
  <si>
    <t>[240] [357]</t>
  </si>
  <si>
    <t>Sarawak Energy</t>
  </si>
  <si>
    <t>https://arena.gov.au/news/hydrogen-gives-new-life-to-toyotas-altona-car-manufacturing-plant/</t>
  </si>
  <si>
    <t>[261] [262] [264] [321][358]</t>
  </si>
  <si>
    <t>Oman</t>
  </si>
  <si>
    <t>OMN</t>
  </si>
  <si>
    <t>Hyport@Duqm</t>
  </si>
  <si>
    <t>https://www.deme-group.com/news/deme-and-partners-present-hyportrduqm-large-scale-green-hydrogen-project-oman-1</t>
  </si>
  <si>
    <t>[359]</t>
  </si>
  <si>
    <t>Haiper project - first phase</t>
  </si>
  <si>
    <t>http://chuneng.bjx.com.cn/news/20200310/1052255.shtml</t>
  </si>
  <si>
    <t>[360]</t>
  </si>
  <si>
    <t>Hebei Jiantou Guyuan project - first phase</t>
  </si>
  <si>
    <t>Haiper project - second phase</t>
  </si>
  <si>
    <t>Hebei Jiantou Guyuan project - second phase</t>
  </si>
  <si>
    <t>Hebei Construction Chongli Hydrogen Project</t>
  </si>
  <si>
    <t>Fine Chemical Industry Park of Lanzhou</t>
  </si>
  <si>
    <t>[361]</t>
  </si>
  <si>
    <t>https://www.cenews.com.cn/company/201912/t20191227_923699.html</t>
  </si>
  <si>
    <t>https://global.toyota/en/detail/17737009/?_ga=2.49045219.475090875.1584111475-24855421.1580488882</t>
  </si>
  <si>
    <t xml:space="preserve"> LADWP - NREL Intermountain Power Project</t>
  </si>
  <si>
    <t>https://www.cpuc.ca.gov/uploadedFiles/CPUC_Website/Content/Utilities_and_Industries/Energy/Energy_Programs/Gas/Natural_Gas_Market/Nov13LADWP.pdf</t>
  </si>
  <si>
    <t>[363]</t>
  </si>
  <si>
    <t>https://www.spglobal.com/platts/en/market-insights/latest-news/coal/031020-cea-led-consortium-launches-26-mw-rotterdam-green-h2-project</t>
  </si>
  <si>
    <t>Ref [250], [365]</t>
  </si>
  <si>
    <t>https://energyobserver.sharepoint.com/sites/energy-observer/Dpartement%20communication/Forms/AllItems.aspx?id=%2Fsites%2Fenergy%2Dobserver%2FDpartement%20communication%2FCREATION%2FBILAN%20ENERGETIQUE%202018%2FElectrolyser%2Epdf&amp;parent=%2Fsites%2Fenergy%2Dobserver%2FDpartement%20communication%2FCREATION%2FBILAN%20ENERGETIQUE%202018&amp;p=true&amp;originalPath=aHR0cHM6Ly9lbmVyZ3lvYnNlcnZlci5zaGFyZXBvaW50LmNvbS86Yjovcy9lbmVyZ3ktb2JzZXJ2ZXIvRVFYSG9seWZaVGRGbWw3VVgzV0tfUG9CQk9XQ3AxYjlncDJ3aHhxdEZVdEpYZz9ydGltZT03QkpVR1lySjEwZw</t>
  </si>
  <si>
    <t>Pilot-E</t>
  </si>
  <si>
    <t>https://www.deme-group.com/news/hyportr-green-hydrogen-plant-ostend</t>
  </si>
  <si>
    <t>http://www.act-ccs.eu/elegancy</t>
  </si>
  <si>
    <t>[369]</t>
  </si>
  <si>
    <t>http://www.haeolus.eu/?page_id=553</t>
  </si>
  <si>
    <t>ALK
PEM</t>
  </si>
  <si>
    <t>[370]</t>
  </si>
  <si>
    <t>https://www.jupiter1000.eu/english</t>
  </si>
  <si>
    <t>https://cordis.europa.eu/project/id/700092</t>
  </si>
  <si>
    <t>H2
CH4</t>
  </si>
  <si>
    <t>[372]</t>
  </si>
  <si>
    <t>https://www.storeandgo.info/about-the-project/</t>
  </si>
  <si>
    <t>https://exytron.online/en/news/</t>
  </si>
  <si>
    <t>https://www.balance-project.org/projects</t>
  </si>
  <si>
    <t>[1] [5] [7] [9] [47]</t>
  </si>
  <si>
    <t>[216]</t>
  </si>
  <si>
    <t>Hydrogen Park Gladstone</t>
  </si>
  <si>
    <t>https://www.australiangasnetworks.com.au/our-business/about-us/media-releases/gas-groups-hydrogen-push-moves-into-queensland</t>
  </si>
  <si>
    <t>[375]</t>
  </si>
  <si>
    <t>https://arena.gov.au/news/queensland-green-ammonia-plant-could-use-renewable-hydrogen/</t>
  </si>
  <si>
    <t>https://new.siemens.com/au/en/company/press-centre/2019/murchison-renewable-hydrogen-project.html</t>
  </si>
  <si>
    <t>https://www.klimaatakkoord.nl/documenten/publicaties/2019/06/28/national-climate-agreement-the-netherlands</t>
  </si>
  <si>
    <t>NortH2 green hydrogen</t>
  </si>
  <si>
    <t>https://www.gasunie.nl/en/news/europes-largest-green-hydrogen-project-starts-in-groningen</t>
  </si>
  <si>
    <t>[379]</t>
  </si>
  <si>
    <t>https://www.next-kraftwerke.com/company/case-studies/electrolysis-hydrogen-with-excess-renewables</t>
  </si>
  <si>
    <t>[2] [7] [380]</t>
  </si>
  <si>
    <t>https://www.energiepark-mainz.de/artikel-detailseite/article/langfristige-zukunft-fuer-den-energiepark-mainz/</t>
  </si>
  <si>
    <t>[2] [7] [11] [42] [381]</t>
  </si>
  <si>
    <t>[266]</t>
  </si>
  <si>
    <t xml:space="preserve">Port of Rotterdam BP refinery </t>
  </si>
  <si>
    <t>[382]</t>
  </si>
  <si>
    <t>[297]</t>
  </si>
  <si>
    <t>[293] [367]</t>
  </si>
  <si>
    <t>[285]</t>
  </si>
  <si>
    <t>[226] [366]</t>
  </si>
  <si>
    <t>[274]</t>
  </si>
  <si>
    <t>Hydrogen plant - Orkney Islands - BIG HIT 2n phase</t>
  </si>
  <si>
    <t>Hydrogen plant - Orkney Islands - BIG HIT 1st phase</t>
  </si>
  <si>
    <t>http://www.surfnturf.org.uk/page/hydrogen</t>
  </si>
  <si>
    <t>[383]</t>
  </si>
  <si>
    <t>[371] [383]</t>
  </si>
  <si>
    <t>Falkenhagen STORE&amp;GO</t>
  </si>
  <si>
    <t>Troia,  STORE&amp;GO</t>
  </si>
  <si>
    <t>[109], [201]</t>
  </si>
  <si>
    <t>[2], [4], [8], [48], [49]</t>
  </si>
  <si>
    <t>[2], [165] [373]</t>
  </si>
  <si>
    <t>[278]</t>
  </si>
  <si>
    <t>[282]</t>
  </si>
  <si>
    <t>[281]</t>
  </si>
  <si>
    <t>[362]</t>
  </si>
  <si>
    <t>[280]</t>
  </si>
  <si>
    <t>[1], [2], [7], [59]</t>
  </si>
  <si>
    <t>[287]</t>
  </si>
  <si>
    <t>[376]</t>
  </si>
  <si>
    <t>[7] [182] [183] [184]</t>
  </si>
  <si>
    <t>[1] [2] [7] [64]</t>
  </si>
  <si>
    <t>[1] [5] [7] [11] [19] [20]</t>
  </si>
  <si>
    <t>MicroPyros, Staubing</t>
  </si>
  <si>
    <t>MicroPyros, Altenstant</t>
  </si>
  <si>
    <t>https://www.energate-messenger.de/news/200507/power-to-gas-micro-pyros-geht-in-die-insolvenz</t>
  </si>
  <si>
    <t>[384]</t>
  </si>
  <si>
    <t>[7] [143] [144]</t>
  </si>
  <si>
    <t>CH4
Synthetic Hydrocarbons (MeOH)</t>
  </si>
  <si>
    <t>Haldor Topsoe - El-Opgraderet Biogas I</t>
  </si>
  <si>
    <t>[126]</t>
  </si>
  <si>
    <t>[2], [3], [9], [125]</t>
  </si>
  <si>
    <t>http://www.renewableenergyfocus.com/view/42805/rwe-starts-up-power-to-gas-plant-in-germany-featuring-itm-power-electrolyser/</t>
  </si>
  <si>
    <t>[1], [2], [7], [9], [82] [385]</t>
  </si>
  <si>
    <t>[221]</t>
  </si>
  <si>
    <t>https://www.rh2-wka.de/chronik.html</t>
  </si>
  <si>
    <t>[386]</t>
  </si>
  <si>
    <t>[3], [92], [93]</t>
  </si>
  <si>
    <t>DemoSNG</t>
  </si>
  <si>
    <t>https://www.sciencedaily.com/releases/2015/01/150109045544.htm</t>
  </si>
  <si>
    <t>[387]</t>
  </si>
  <si>
    <t>http://www.don-quichote.eu/</t>
  </si>
  <si>
    <t>[4] [388]</t>
  </si>
  <si>
    <t>http://h2b2.es/h2b2-has-finished-the-delivery-and-commissioning-of-an-electrolyser-system-to-vtt-technical-research-centre-of-finland-ltd/</t>
  </si>
  <si>
    <t>[234] [389]</t>
  </si>
  <si>
    <t>H2Nodes, Parnu</t>
  </si>
  <si>
    <t>https://www.hytep.cz/projects/visegrad/images/news/hydrogen-mobility-in-visegrad-countries/H2nodes_Riga_transport_CZ_workshop_23_september_2019.pdf</t>
  </si>
  <si>
    <t>https://www.h2nodes.eu/</t>
  </si>
  <si>
    <t>[392]</t>
  </si>
  <si>
    <t>https://www.engie.com/en/journalists/press-releases/largest-hydrogen-utility-fleet-alternative-multi-fuel-station</t>
  </si>
  <si>
    <t xml:space="preserve">GNVert H2 </t>
  </si>
  <si>
    <t>[140], [208] [393]</t>
  </si>
  <si>
    <t>http://www.afhypac.org/documents/divers/AFHYPAC_H2regions_2017-06-09_web.pdf</t>
  </si>
  <si>
    <t>[252]</t>
  </si>
  <si>
    <t>https://p2gconference.com/news/north-america%E2%80%99s-first-power-to-gas-energy-storage-facility-using-hydrogen.html</t>
  </si>
  <si>
    <t>[394]</t>
  </si>
  <si>
    <t>https://www.energystock.com/about-energystock/the-hydrogen-project-hystock</t>
  </si>
  <si>
    <t>https://www.proactiveinvestors.co.uk/companies/news/222913/itm-power-announces-opening-of-gasunies-hystock-green-hydrogen-plant-222913.html</t>
  </si>
  <si>
    <t>[2], [7], [103], [127] [395] [396]</t>
  </si>
  <si>
    <t>https://www.spglobal.com/platts/es/market-insights/latest-news/electric-power/012420-dutch-20-mw-green-hydrogen-electrolyzer-project-secures-eu-funding</t>
  </si>
  <si>
    <t>DJEWELS Chemiepark - Delfzijl</t>
  </si>
  <si>
    <t>Element One (Element Eins)</t>
  </si>
  <si>
    <t>https://bioenergyinternational.com/storage-logistics/gasunie-invest-first-1-mw-power-gas-installation-netherlands</t>
  </si>
  <si>
    <t>[398]</t>
  </si>
  <si>
    <t>Zuidwending</t>
  </si>
  <si>
    <t>https://www.underground-sun-storage.at/en.html</t>
  </si>
  <si>
    <t>[399]</t>
  </si>
  <si>
    <t>https://mcphy.com/en/press-releases/power_plant_cooling_on_site_hydrogen_production/</t>
  </si>
  <si>
    <t>[400]</t>
  </si>
  <si>
    <t>[401]</t>
  </si>
  <si>
    <t>https://www.reflex-energy.eu/</t>
  </si>
  <si>
    <t>[120], [202], [203] [402]</t>
  </si>
  <si>
    <t>https://prensa.naturgy.com/gas-natural-fenosa-pone-en-marcha-un-proyecto-piloto-de-produccion-de-gas-renovable-en-catalunya/</t>
  </si>
  <si>
    <t>[403]</t>
  </si>
  <si>
    <t>https://www.ademe.fr/sites/default/files/assets/documents/02_the_japanese_policy-t_nagai.pdf</t>
  </si>
  <si>
    <t>[244]</t>
  </si>
  <si>
    <t>https://www.sciencedirect.com/science/article/pii/S1464285918300506</t>
  </si>
  <si>
    <t>[404]</t>
  </si>
  <si>
    <t>[405]</t>
  </si>
  <si>
    <t>https://www.hydrogenics.com/2017/04/21/hydrogenics-selected-as-technology-provider-for-sunline-transit-agency/</t>
  </si>
  <si>
    <t>[1], [5], [160]</t>
  </si>
  <si>
    <t>[4], [109], [214]</t>
  </si>
  <si>
    <t>https://www.hydrogenics.com/2016/11/01/hydrogenics-enters-into-strategic-collaboration-with-stratosfuel-for-2-5-mw-power-to-gas-project-in-california/</t>
  </si>
  <si>
    <t>https://etipwind.eu/wp-content/uploads/A2-Hydrogenics_v2.pdf</t>
  </si>
  <si>
    <t>[407]</t>
  </si>
  <si>
    <t>http://www.mefco2.eu/mefco2.php</t>
  </si>
  <si>
    <t>[2], [4], [8], [50], [51] [408]</t>
  </si>
  <si>
    <t>https://public.tableau.com/views/HydrogenPowerProjects/Dashboard1?:embed=y&amp;:display_count=yes&amp;publish=yes&amp;:origin=viz_share_link&amp;:showVizHome=no</t>
  </si>
  <si>
    <t>[249] [409]</t>
  </si>
  <si>
    <t>y</t>
  </si>
  <si>
    <t>h2</t>
  </si>
  <si>
    <t>[1], [5] [409]</t>
  </si>
  <si>
    <t>[409]</t>
  </si>
  <si>
    <t>[1], [5], [72], [73] [409]</t>
  </si>
  <si>
    <t>[1], [2], [5], [7], [9], [55], [57] [409[</t>
  </si>
  <si>
    <t>[2], [4], [189], [190], [191] [409]</t>
  </si>
  <si>
    <t>[31], [137], [138] [409]</t>
  </si>
  <si>
    <t>[2], [7], [97] [409]</t>
  </si>
  <si>
    <t>[2], [3] [409]</t>
  </si>
  <si>
    <t>[2], [166], [167] [409]</t>
  </si>
  <si>
    <t>[1], [29] [409]</t>
  </si>
  <si>
    <t>[87] [409]</t>
  </si>
  <si>
    <t>Cerro Pabellón Microgrid 450 kWh Hydrogen ESS</t>
  </si>
  <si>
    <t>[108], [199] [410]</t>
  </si>
  <si>
    <t>https://energyandmines.com/2017/06/worlds-first-247-solar-hydrogen-lithium-energy-storage-microgrid-comes-online/</t>
  </si>
  <si>
    <t>https://mcphy.com/fr/realisations/fahyence/</t>
  </si>
  <si>
    <t>[411]</t>
  </si>
  <si>
    <t>[412]</t>
  </si>
  <si>
    <t>https://www.engie-cofely.fr/publications/hydrogene-renouvelable-cea-grenoble/</t>
  </si>
  <si>
    <t>Guangdong Synergy Hydrogen Power Technology Co. 1st phase</t>
  </si>
  <si>
    <t>Guangdong Synergy Hydrogen Power Technology Co. 2n phase</t>
  </si>
  <si>
    <t>Referenzkraftwerk Lausitz</t>
  </si>
  <si>
    <t>CRI project in Norway</t>
  </si>
  <si>
    <t>https://www.co2value.eu/wp-content/uploads/2019/09/2.-CRI.pdf</t>
  </si>
  <si>
    <t>[413]</t>
  </si>
  <si>
    <t>Norsk e-Fuel</t>
  </si>
  <si>
    <t>[414]</t>
  </si>
  <si>
    <t>https://www.dena.de/fileadmin/dena/Dokumente/Veranstaltungen/PtG-Dialogforum_III/Praesentationen/6_Karl_Hauptmeier_sunfire_GmbH.pdf</t>
  </si>
  <si>
    <t>https://www.yara.com/news-and-media/news/archive/2019/yara-and-nel-carbon-free-hydrogen-for-fertilizer-production/</t>
  </si>
  <si>
    <t>[415]</t>
  </si>
  <si>
    <t>Green Flamingo</t>
  </si>
  <si>
    <t>[416]</t>
  </si>
  <si>
    <t>https://static1.squarespace.com/static/5d3f0387728026000121b2a2/t/5e2061aff0b63e06cfe3bfa5/1579180467000/13_200115_GreenFlamingo_IPCEI+Workshop+15+Jan20+V7.1.pdf</t>
  </si>
  <si>
    <t>GRASSHOPPER</t>
  </si>
  <si>
    <t>SLN</t>
  </si>
  <si>
    <t>https://cordis.europa.eu/project/id/779430</t>
  </si>
  <si>
    <t>[417]</t>
  </si>
  <si>
    <t>https://cordis.europa.eu/project/id/875123/pl</t>
  </si>
  <si>
    <t>Hyoffwind Zeebrugge, 1st phase</t>
  </si>
  <si>
    <t>Hyoffwind Zeebrugge, 2n phase</t>
  </si>
  <si>
    <t>Hyoffwind Zeebrugge, 3rd phase</t>
  </si>
  <si>
    <t>SilverFrog</t>
  </si>
  <si>
    <t>Black Horse</t>
  </si>
  <si>
    <t>POL
CZE
SLK
HUN</t>
  </si>
  <si>
    <t>https://www.hydrogen4climateaction.eu/programme</t>
  </si>
  <si>
    <t>[419]</t>
  </si>
  <si>
    <t>[420]</t>
  </si>
  <si>
    <t>GZI Next</t>
  </si>
  <si>
    <t>[421]</t>
  </si>
  <si>
    <t>https://newenergycoalition.org/en/gzi-next-plan-for-construction-of-hydrogen-plant-in-emmen-parties-sign-letter-of-intent/</t>
  </si>
  <si>
    <t>https://cordis.europa.eu/project/id/826089</t>
  </si>
  <si>
    <t>REMOTE - Norway</t>
  </si>
  <si>
    <t>REMOTE - Greece</t>
  </si>
  <si>
    <t>REMOTE - Italy 1</t>
  </si>
  <si>
    <t>REMOTE - Italy 2</t>
  </si>
  <si>
    <t>GRE</t>
  </si>
  <si>
    <t>https://www.remote-euproject.eu/remote-project/</t>
  </si>
  <si>
    <t>[423]</t>
  </si>
  <si>
    <t xml:space="preserve">Preem CCS </t>
  </si>
  <si>
    <t>HyDEMO</t>
  </si>
  <si>
    <t>FUTURECEM</t>
  </si>
  <si>
    <t>Blue Danube</t>
  </si>
  <si>
    <t>https://www.umweltfoerderung.at/fileadmin/user_upload/pics/allgemein/News/Innovation_Fund_092019/7_Langhammer_D_OMV_UpHy.pdf</t>
  </si>
  <si>
    <t>[424]</t>
  </si>
  <si>
    <t>UpHy</t>
  </si>
  <si>
    <t>ROM
BUL</t>
  </si>
  <si>
    <t>PTG</t>
  </si>
  <si>
    <t>PtG Switzerland</t>
  </si>
  <si>
    <t>https://www.solarserver.de/2020/02/05/industrielle-power-to-gas-anlage-in-der-schweiz/</t>
  </si>
  <si>
    <t>[425]</t>
  </si>
  <si>
    <t xml:space="preserve">PtG-Fehndorf	</t>
  </si>
  <si>
    <t>https://www.erneuerbareenergien.de/1-spatenstich-fuer-buergerwindpark-mit-speicherloesung</t>
  </si>
  <si>
    <t>[426]</t>
  </si>
  <si>
    <t>Methanation at Eichhof</t>
  </si>
  <si>
    <t>Stromlückenfüller 2nd phase</t>
  </si>
  <si>
    <t>Stromlückenfüller 1st phase</t>
  </si>
  <si>
    <t>https://www.h-tec.com/anwendungen/stromlueckenfueller/</t>
  </si>
  <si>
    <t>[427]</t>
  </si>
  <si>
    <t>https://www.hydrogendays.cz/2016/admin/scripts/source/presentations/PL%2005_%20Denis%20Thomas_HDs2016.pdf</t>
  </si>
  <si>
    <t>[1], [2], [4], [7], [8], [9], [78] [409] [428] [429]</t>
  </si>
  <si>
    <t>Green Methanol</t>
  </si>
  <si>
    <t>https://www.portofantwerp.com/en/news/port-antwerp-brings-different-players-together-produce-sustainable-methanol</t>
  </si>
  <si>
    <t>[430]</t>
  </si>
  <si>
    <t>HRS CMB</t>
  </si>
  <si>
    <t>https://hydrogeneurope.eu/sites/default/files/2019-09/2019Q3_HYDROGENICS_Renewable%20Hydrogen-compressed.pdf</t>
  </si>
  <si>
    <t>[222] [431]</t>
  </si>
  <si>
    <t>https://www.portofoostende.be/sites/default/files/PPT-Facts%26Myths-2019_09_17-02_Dennis-Thomas_Hydrogenics.pdf</t>
  </si>
  <si>
    <t>[432]</t>
  </si>
  <si>
    <t>https://static1.squarespace.com/static/5d3f0387728026000121b2a2/t/5e2063e74301a9378dc8b111/1579181032322/06_200113_VNG_CoverAndSlides+VNG+Pitch+%28ID+7818800%29.pdf</t>
  </si>
  <si>
    <t>[364] [418] [433]</t>
  </si>
  <si>
    <t>Hygreen Provence, 1st Phase</t>
  </si>
  <si>
    <t>Hygreen Provence 2nd phase</t>
  </si>
  <si>
    <t>Hygreen Provence 3rd phase</t>
  </si>
  <si>
    <t>https://group.vattenfall.com/press-and-media/news--press-releases/pressreleases/2019/hybrit-orders-norwegain-electrolyzers-for-fossil-free-steel-production-in-lulea</t>
  </si>
  <si>
    <t>[299] [340] [434]</t>
  </si>
  <si>
    <t>Leuchtturmprojekt Power-to-Gas Baden-Württemberg</t>
  </si>
  <si>
    <t>http://www.ptg-bw.de/</t>
  </si>
  <si>
    <t>[435]</t>
  </si>
  <si>
    <t>http://www.ieabioenergy.com/wp-content/uploads/2017/10/4_Hybridwerk_Aarmatt_A.Lochbrunner.pdf</t>
  </si>
  <si>
    <t>[269] [302] [436]</t>
  </si>
  <si>
    <t>http://h2est.ee/wp-content/uploads/2017/09/H2Nodes-NT-Bene-Raigo-Pert.pdf</t>
  </si>
  <si>
    <t>[390] [391] [437]</t>
  </si>
  <si>
    <t>Underground Sun Storage</t>
  </si>
  <si>
    <t>HyNetherlands, 1st phase</t>
  </si>
  <si>
    <t>HyNetherlands 2nd phase</t>
  </si>
  <si>
    <t>https://www.lemvigbiogas.com/MeGa-stoREfinalreport.pdf</t>
  </si>
  <si>
    <t>[438]</t>
  </si>
  <si>
    <t>[439]</t>
  </si>
  <si>
    <t>Windgas Haurup, 1st phase</t>
  </si>
  <si>
    <t>[440]</t>
  </si>
  <si>
    <t>https://www.hzwei.info/blog/2019/04/15/energiewende-als-gemeinschaftsprojekt/</t>
  </si>
  <si>
    <t>HEAVENN (Hydrogen Energy Applications for Valley Environments in Northern Netherlands)</t>
  </si>
  <si>
    <t>https://cordis.europa.eu/project/id/875090/pl</t>
  </si>
  <si>
    <t>https://www.efzn.de/fileadmin/documents/Niedersaechsische_Energietage/Vortr%C3%A4ge/2019/NET2019_FF4_04_Veldkamp.pdf</t>
  </si>
  <si>
    <t>https://opwegmetwaterstof.nl/wp-content/uploads/2019/12/NEC_Hydrogen-Valley-Noord-Nederland.pdf</t>
  </si>
  <si>
    <t>[441] [442][443]</t>
  </si>
  <si>
    <t>CCU HUB Ghent</t>
  </si>
  <si>
    <t>Tjeldbergodden Hydrogen</t>
  </si>
  <si>
    <t>Membrane separation from purge gas with CCS</t>
  </si>
  <si>
    <t>https://stad.gent/sites/default/files/media/documents/20191106_PU_CCUhub_Rapport%20A4%20EN.pdf</t>
  </si>
  <si>
    <t>[444]</t>
  </si>
  <si>
    <t>PCS Nitrogen</t>
  </si>
  <si>
    <t>H2V Normandy, 1st phase</t>
  </si>
  <si>
    <t>H2V59, 1st phase</t>
  </si>
  <si>
    <t>H2V Normandy, 2nd phase</t>
  </si>
  <si>
    <t>H2V59, 2nd phase</t>
  </si>
  <si>
    <t>[298] [333]</t>
  </si>
  <si>
    <t>Kopernikus</t>
  </si>
  <si>
    <t>https://www.kopernikus-projekte.de/projekte/p2x</t>
  </si>
  <si>
    <t>[445]</t>
  </si>
  <si>
    <t>Kopernikus 2.0</t>
  </si>
  <si>
    <t>https://www.sunfire.de/en/company/news/detail/sunfire-partners-with-total-on-highly-efficient-hydrogen-technology</t>
  </si>
  <si>
    <t>[290] [446]</t>
  </si>
  <si>
    <t>Multhiphly</t>
  </si>
  <si>
    <t>https://www.sunfire.de/en/company/news/detail/multiplhy-green-hydrogen-for-renewable-products-refinery-in-rotterdam</t>
  </si>
  <si>
    <t>https://www.sunfire.de/de/unternehmen/news/detail/naechste-generation-der-hochtemperatur-elektrolyse-gestartet</t>
  </si>
  <si>
    <t>[448]</t>
  </si>
  <si>
    <t>Hypos - Sunfire</t>
  </si>
  <si>
    <t xml:space="preserve"> Liquid Wind</t>
  </si>
  <si>
    <t>https://meltwater.pressify.io/publication/5e79bf403083780004d7cb4c/5df7589de3f2f21000aa4852?&amp;sh=false</t>
  </si>
  <si>
    <t>https://www.liquidwind.se/</t>
  </si>
  <si>
    <t>[449] [450]</t>
  </si>
  <si>
    <t>Lanzhou New Area PV Plant</t>
  </si>
  <si>
    <t>HRS CMB Port of Antwerp</t>
  </si>
  <si>
    <t>Halcyon Power</t>
  </si>
  <si>
    <t>Aberdeen Conference Center</t>
  </si>
  <si>
    <t>https://www.fluxys.com/en/press-releases/fluxys-group/2020/200227_press_hyoffwind_installation</t>
  </si>
  <si>
    <t>[451]</t>
  </si>
  <si>
    <t>Orsted offshore wind Orsted</t>
  </si>
  <si>
    <t>SMT-AG Artois-Gohelle</t>
  </si>
  <si>
    <t>Carbon2Chem</t>
  </si>
  <si>
    <t>Anglo-American Mining Truck</t>
  </si>
  <si>
    <t>ZAF</t>
  </si>
  <si>
    <t>https://nelhydrogen.com/press-release/press-release-nel-receives-purchase-order-for-a-3-5-mw-electrolyser-from-engie/</t>
  </si>
  <si>
    <t>[452]</t>
  </si>
  <si>
    <t>[453] [454]</t>
  </si>
  <si>
    <t>www.westkueste100.de</t>
  </si>
  <si>
    <t>Power to Green H2 Mallorca - Phase 1</t>
  </si>
  <si>
    <t>Power to Green H2 Mallorca - Phase 2</t>
  </si>
  <si>
    <t>https://www.uniper.energy/storage/what-we-do/power-to-gas</t>
  </si>
  <si>
    <t>[455]</t>
  </si>
  <si>
    <t>PtG plant Hamburg-Reitbrook</t>
  </si>
  <si>
    <t>https://zenodo.org/record/3464775#.Xo96YMgzY2z</t>
  </si>
  <si>
    <t>Ref [1], [115] [456]</t>
  </si>
  <si>
    <t>Ref [1], [75] [456]</t>
  </si>
  <si>
    <t>Ref [9] [456]</t>
  </si>
  <si>
    <t>https://mcphy.com/fr/communiques/hydrogene-industriel-projet-20-mw-aux-pays-bas/</t>
  </si>
  <si>
    <t>[378] [397] [422] [457]</t>
  </si>
  <si>
    <t>Parnu refuelling station</t>
  </si>
  <si>
    <t>https://www.hydrogenics.com/2017/04/06/hydrogenics-awarded-funding-to-build-two-hydrogen-fueling-stations-for-the-greater-toronto-area-gta/</t>
  </si>
  <si>
    <t>`[458]</t>
  </si>
  <si>
    <t>Quebec Great Toronto Area East</t>
  </si>
  <si>
    <t>https://engineered.thyssenkrupp.com/en/climateprotection-carbon2chem-when-emissions-become-valuable-substances/</t>
  </si>
  <si>
    <t>[459]</t>
  </si>
  <si>
    <t>https://www.hydrogenics.com/2017/03/23/hydrogenics-awarded-contract-to-provide-electrolyzers-to-doosan-babcock-for-aberdeen-exhibition-conference-centre/</t>
  </si>
  <si>
    <t>[460]</t>
  </si>
  <si>
    <t>P2G-Biocat - Decommisioned</t>
  </si>
  <si>
    <t>P2G-Biocat - Continued</t>
  </si>
  <si>
    <t>Uniper/E-ON WindGas Falkenhagen Hydrogen Pilot Project</t>
  </si>
  <si>
    <t>H2SusBuild</t>
  </si>
  <si>
    <t>http://www.h2susbuild.ntua.gr/Default.aspx</t>
  </si>
  <si>
    <t>[461]</t>
  </si>
  <si>
    <t>Neo Olvio of Xanthi</t>
  </si>
  <si>
    <t>https://www.sciencedirect.com/science/article/pii/S0360319908007027</t>
  </si>
  <si>
    <t>[462]</t>
  </si>
  <si>
    <t>https://www.sciencedirect.com/science/article/pii/S0360319908015619#sec4</t>
  </si>
  <si>
    <t>[1] [5] [463]</t>
  </si>
  <si>
    <t>[1], [158], [159], [206]</t>
  </si>
  <si>
    <t>[1], [102]</t>
  </si>
  <si>
    <t>VTT Bio economy+</t>
  </si>
  <si>
    <t>Balance project</t>
  </si>
  <si>
    <t>https://www.dnvgl.com/oilgas/perspectives/heating-dutch-homes-with-hydrogen.html</t>
  </si>
  <si>
    <t>[7], [9], [148] [464]</t>
  </si>
  <si>
    <t>Rozenburg Power2Gas Phase 1</t>
  </si>
  <si>
    <t>Rozenburg Power2Gas Phase 2</t>
  </si>
  <si>
    <t>El Tubo - ACTA EL500</t>
  </si>
  <si>
    <t>https://www.actaspa.com/projects/hydrogen-generator-demonstrated-by-abengoa/</t>
  </si>
  <si>
    <t>[7], [185], [186] [465]</t>
  </si>
  <si>
    <t>https://www.universita.corsica/en/research/myrte/</t>
  </si>
  <si>
    <t>[1], [2], [5], [7], [9], [83] [466]</t>
  </si>
  <si>
    <t>https://polytech.univ-nantes.fr/une-ecole-sur-3-campus/actualites/le-demonstrateur-power-to-gas-entre-en-service-sur-le-site-de-la-chantrerie--2180311.kjsp</t>
  </si>
  <si>
    <t>[7], [9], [139] [467]</t>
  </si>
  <si>
    <t>Laboratory System at IFE Kjeller Phase 1</t>
  </si>
  <si>
    <t>Laboratory System at IFE Kjeller Pahse 2</t>
  </si>
  <si>
    <t>https://ife.no/en/laboratory/n-fch-systems-laboratory/</t>
  </si>
  <si>
    <t>[1], [5] [468]</t>
  </si>
  <si>
    <t>[1], [5]</t>
  </si>
  <si>
    <t>https://diamondlite.com/wp-content/uploads/2017/06/EFCF-2015_Paper_B1505_Hybrid-plant-Aarmatt-a-novel-concept-applying-PEM-electrolysis_Rindlisbacher_Marcel_01.pdf</t>
  </si>
  <si>
    <t>[2], [109], [110] [469]</t>
  </si>
  <si>
    <t>[1], [2], [7], [12], [18], [122], [123]</t>
  </si>
  <si>
    <t>http://www.afhypac.org/documents/tout-savoir/Fiche%209.5%20-%20Power-to-gas%20-%20rev%20mars2017%20ThA.pdf</t>
  </si>
  <si>
    <t xml:space="preserve"> [1], [156], [157</t>
  </si>
  <si>
    <t>[1], [2], [7], [9], [81]  [470]</t>
  </si>
  <si>
    <t>RegEnKibo, Kirchheimbolanden (R&amp;D)</t>
  </si>
  <si>
    <t>HELMETH (R&amp;D)</t>
  </si>
  <si>
    <t>Power to flex (several pilot projects)</t>
  </si>
  <si>
    <t>Various</t>
  </si>
  <si>
    <t>https://slideplayer.com/slide/4218317/</t>
  </si>
  <si>
    <t>[471]</t>
  </si>
  <si>
    <t>IHAVU</t>
  </si>
  <si>
    <t>[472]</t>
  </si>
  <si>
    <t>http://www.labtech-hydrogen.com/index.php?page=IHAVU</t>
  </si>
  <si>
    <t>THEUS H2 Energy Storage, Takasago (R&amp;D)</t>
  </si>
  <si>
    <t>BNEF - Hydrogen Economy Outlook</t>
  </si>
  <si>
    <t>[259] [474]</t>
  </si>
  <si>
    <t>GreenHydroChem Central German Chemical Triangle</t>
  </si>
  <si>
    <t>[473]</t>
  </si>
  <si>
    <t>[232] [473]</t>
  </si>
  <si>
    <t>[264] [473]</t>
  </si>
  <si>
    <t>[300]</t>
  </si>
  <si>
    <t>[474]</t>
  </si>
  <si>
    <t>http://www.teessidecollective.co.uk/project/what-we-do/</t>
  </si>
  <si>
    <t>[475]</t>
  </si>
  <si>
    <t>https://pale-blu.com/acorn/</t>
  </si>
  <si>
    <t>https://nelhydrogen.com/press-release/nel-asa-awarded-contract-with-asko-for-hydrogen-production-and-fueling-solution-in-trondheim/</t>
  </si>
  <si>
    <t>[476]</t>
  </si>
  <si>
    <t>https://www.navy.mil/submit/display.asp?story_id=92948</t>
  </si>
  <si>
    <t>[477]</t>
  </si>
  <si>
    <t>[3], [7], [9], [98] [478]</t>
  </si>
  <si>
    <t>SoCalGas-NREL</t>
  </si>
  <si>
    <t>https://news.bloombergenvironment.com/environment-and-energy/chinas-ningxia-plans-198-million-solar-hydrogen-project</t>
  </si>
  <si>
    <t>[479]</t>
  </si>
  <si>
    <t>Ningxia Solar Hydrogen Project</t>
  </si>
  <si>
    <t>Coal gasification+CCS</t>
  </si>
  <si>
    <t xml:space="preserve">Solar Energy Centre SmartFuel hydrogen station </t>
  </si>
  <si>
    <t>[246]</t>
  </si>
  <si>
    <t>SoCalGas and University of California Irvine 1</t>
  </si>
  <si>
    <t>SoCalGas and University of California Irvine 2</t>
  </si>
  <si>
    <t>https://www.sciencedirect.com/science/article/pii/S1464285915301243</t>
  </si>
  <si>
    <t>[480]</t>
  </si>
  <si>
    <t>https://windeurope.org/wp-content/uploads/files/misc/20190130-p2g-workshop/190129-4-Wind2hydrogen-OMV.pdf</t>
  </si>
  <si>
    <t>[113], [114], [213] [456] [481]</t>
  </si>
  <si>
    <t>NEL Newsletter</t>
  </si>
  <si>
    <t>NEL - Nikola Agreement H2 refuelling stations in USA (from 2020)</t>
  </si>
  <si>
    <t>NEL-Lhyfe Agreement - Total (from 2021)</t>
  </si>
  <si>
    <t>ALK
PEM
SOEC</t>
  </si>
  <si>
    <t>Drax Humber cluster demonstrator</t>
  </si>
  <si>
    <t>https://www.zerocarbonhumber.co.uk/wp-content/uploads/2019/11/HUMBER-DIGITAL-V4.6-reduced.pdf</t>
  </si>
  <si>
    <t>[276] [482]</t>
  </si>
  <si>
    <t>Drax Humber cluster completion</t>
  </si>
  <si>
    <t>Unknown NG reforming+CCS</t>
  </si>
  <si>
    <t>H2
Synthetic hydrocarbons (MeOH)</t>
  </si>
  <si>
    <t>H2
Synthetic hydrocarbons</t>
  </si>
  <si>
    <t>Synthetic Hydrocarbons (MeOH)</t>
  </si>
  <si>
    <t>CH4
Synthetic hydrocarbons (MeOH)</t>
  </si>
  <si>
    <r>
      <t xml:space="preserve">           H2 </t>
    </r>
    <r>
      <rPr>
        <i/>
        <sz val="11"/>
        <color theme="0"/>
        <rFont val="Corbel"/>
        <family val="2"/>
      </rPr>
      <t>Industry</t>
    </r>
  </si>
  <si>
    <t>End-use sector</t>
  </si>
  <si>
    <t>Tonne CO₂ captured</t>
  </si>
  <si>
    <t>http://www.rtsafrica.co.za/Documents/NEL%20Hydrogen%20Brochure.pdf</t>
  </si>
  <si>
    <t>[483]</t>
  </si>
  <si>
    <t>H2 Logic 6 HRS with onsite electrolysis (Aalborg, Holstebro, Vejle, 3 in Copenhagen)</t>
  </si>
  <si>
    <t>https://www.greencarcongress.com/2016/03/20160304-h2logic.html</t>
  </si>
  <si>
    <t>[484]</t>
  </si>
  <si>
    <t>Taleghan solar hydrogen energy system</t>
  </si>
  <si>
    <t>IRN</t>
  </si>
  <si>
    <t>Islamic Republic of Iran</t>
  </si>
  <si>
    <t>http://www.lifesciencesite.com/lsj/life0904/028_10515life0904_191_196.pdf</t>
  </si>
  <si>
    <t>[485] [486]</t>
  </si>
  <si>
    <t>https://www.worldenergy.org/assets/downloads/1Hydrogen-an-enabler-of-the-Grand-Transition_FEL_WEC_2018_Final.pdf</t>
  </si>
  <si>
    <t>[248][485]</t>
  </si>
  <si>
    <t>MCRC bio-hydrogen facility Chennai</t>
  </si>
  <si>
    <t>Microbial fermentation</t>
  </si>
  <si>
    <t>http://www.amm-mcrc.org/Download/source/MCRCBrouchure.pdf</t>
  </si>
  <si>
    <t>[487]</t>
  </si>
  <si>
    <t>https://www.arci.res.in/facilities-cfct#302</t>
  </si>
  <si>
    <t>[247][488]</t>
  </si>
  <si>
    <t>Collie Synfuel West Australia project</t>
  </si>
  <si>
    <t>EE-Methan aus CO2 (R&amp;D)</t>
  </si>
  <si>
    <t>OptFuel (R&amp;D)</t>
  </si>
  <si>
    <t>Methane Synthesis test facility in Koshijihara Plant of INPEX’s - Nagaoa</t>
  </si>
  <si>
    <t>https://www.hitachizosen.co.jp/english/news/2019/10/003405.html</t>
  </si>
  <si>
    <t>[489]</t>
  </si>
  <si>
    <t>Hitachi Zosen - PTTEP CO2 Conversion to Methane Project R&amp;D)</t>
  </si>
  <si>
    <t>eSMR Methanol demo plant in Aarhus University</t>
  </si>
  <si>
    <t>[490]</t>
  </si>
  <si>
    <t>https://blog.topsoe.com/topsoe-to-build-demonstration-plant-to-produce-cost-competitive-co2-neutral-methanol-from-biogas-and-green-electricity</t>
  </si>
  <si>
    <t>Electrochaea: Biological methanation in Avedøre</t>
  </si>
  <si>
    <t>[491]</t>
  </si>
  <si>
    <t>https://futuregas.dk/wp-content/uploads/2018/06/FutureGas-WP1-Deliverable-1.1.1.-Technologies-and-status-of-methanation-of-biogas-2017_Final.pdf</t>
  </si>
  <si>
    <t>Other projects (3) from confidential sources</t>
  </si>
  <si>
    <t>Other projects (33) from confidential sources</t>
  </si>
  <si>
    <t>Other projects (23) from confidential sources</t>
  </si>
  <si>
    <t>Other projects (75) from confidential sources</t>
  </si>
  <si>
    <t>Other projects (100) from confidential sources</t>
  </si>
  <si>
    <t>Other projects (76) from confidential sources</t>
  </si>
  <si>
    <t>NEL-Lhyfe Agreement - 1st Facility for H2 buses in Bouin</t>
  </si>
  <si>
    <t>Hydrospider</t>
  </si>
  <si>
    <t>Gigastack-Hornsea 2</t>
  </si>
  <si>
    <t>https://www.greencarcongress.com/2020/02/20200219-gigastack.html</t>
  </si>
  <si>
    <t>[492]</t>
  </si>
  <si>
    <t>Asian Renewable Energy Hub</t>
  </si>
  <si>
    <t>https://asianrehub.com/about/</t>
  </si>
  <si>
    <t>[493]</t>
  </si>
  <si>
    <t>https://www.pv-magazine.com/2019/10/08/siemens-backs-5-gw-green-hydrogen-plan-for-australia/</t>
  </si>
  <si>
    <t>Green fertilizer project Porsgrunn</t>
  </si>
  <si>
    <t>Korea (the Republic of)</t>
  </si>
  <si>
    <t>KOR</t>
  </si>
  <si>
    <t>Solar PV Plant port of Sines</t>
  </si>
  <si>
    <t>2023-2030</t>
  </si>
  <si>
    <t>https://www.rechargenews.com/transition/portugal-plans-5bn-green-hydrogen-plant-to-lead-covid-fightback-report/2-1-801284</t>
  </si>
  <si>
    <t>[495]</t>
  </si>
  <si>
    <t>4Kvinnherad Power-to-Gas</t>
  </si>
  <si>
    <t>[496]</t>
  </si>
  <si>
    <t>http://www.haeolus.eu/wp-content/uploads/2020/04/SINTEF-2020-00179.pdf</t>
  </si>
  <si>
    <t>[291] [377] [494]</t>
  </si>
  <si>
    <t>Arrowsmith Hydrogen Project</t>
  </si>
  <si>
    <t>https://ijglobal.com/articles/147180/western-australia-green-hydrogen-project-progressing</t>
  </si>
  <si>
    <t>[497]</t>
  </si>
  <si>
    <t>Baofeng Energy solar H2 plant in Ningxia Hui</t>
  </si>
  <si>
    <t>[498]</t>
  </si>
  <si>
    <t>https://www.pv-magazine.com/2020/04/30/chinese-coal-miner-starts-work-on-worlds-biggest-green-hydrogen-facility/</t>
  </si>
  <si>
    <t>Currently operational
(Y/N)</t>
  </si>
  <si>
    <t>Hydrogen Plant for Westereems Wind Farm (RWE Eemshaven)</t>
  </si>
  <si>
    <t>Hysolar Green on Road - Nieuwegein</t>
  </si>
  <si>
    <t>PosHYdon</t>
  </si>
  <si>
    <t>https://allesoverwaterstof.nl/mega-waterstofproject-opgestart-in-nieuwegein/</t>
  </si>
  <si>
    <t>https://allesoverwaterstof.nl/film-nederlands-offshore-waterstofinstallatie-poshydon/</t>
  </si>
  <si>
    <t>https://www.ogauthority.co.uk/media/6220/ogauthoritysharepointcom-ssl-davwwwroot-sites-ecm-tbw3-documents-files-exchange-malcolm-workshop-slides-301019-neptune.pdf</t>
  </si>
  <si>
    <t>[499]</t>
  </si>
  <si>
    <t>[500] [501]</t>
  </si>
  <si>
    <t>Hydrogen Delta - Zeeland</t>
  </si>
  <si>
    <t>Porthos</t>
  </si>
  <si>
    <t>Hemweg
hub Amsterdam</t>
  </si>
  <si>
    <t>GreenH2UB (1st hub, Noord Brabant)</t>
  </si>
  <si>
    <t>GreenH2UB (9 hubs of 3-10MW)</t>
  </si>
  <si>
    <t>Bio Energy Netherlands</t>
  </si>
  <si>
    <t>Producing Hydrogen by Gasification of Biomass in 'het Groene Hart'</t>
  </si>
  <si>
    <t>H2GO - 1st phase</t>
  </si>
  <si>
    <t>H2GO - 2nd phase</t>
  </si>
  <si>
    <t>Blue Hydrogen Den Helder</t>
  </si>
  <si>
    <t>GldH2</t>
  </si>
  <si>
    <t>Hydrogenpilot Oosterwolde</t>
  </si>
  <si>
    <t>Cyrus Smith</t>
  </si>
  <si>
    <t>P2P IPKW</t>
  </si>
  <si>
    <t>H₂ Air Base Leeuwarden</t>
  </si>
  <si>
    <t>E-Thor</t>
  </si>
  <si>
    <t>Shell - Port of Rotterdam</t>
  </si>
  <si>
    <t>BP Ammonia Western Australia</t>
  </si>
  <si>
    <t>PGNiG - INGRID</t>
  </si>
  <si>
    <t>ELY4OFF</t>
  </si>
  <si>
    <t>Seafuel project</t>
  </si>
  <si>
    <t>Unknown SMR+CCS</t>
  </si>
  <si>
    <t xml:space="preserve">N </t>
  </si>
  <si>
    <t>Biomass gasification</t>
  </si>
  <si>
    <t>Unknown SMR+CCS
Unknown PtX</t>
  </si>
  <si>
    <t>[503]</t>
  </si>
  <si>
    <t>[503] [504]</t>
  </si>
  <si>
    <t>[505]</t>
  </si>
  <si>
    <t>[506]</t>
  </si>
  <si>
    <t>[509]</t>
  </si>
  <si>
    <t>[510}</t>
  </si>
  <si>
    <t>[511]</t>
  </si>
  <si>
    <t>https://douglaspud.org/Pages/Bid-Document.aspx?biddocumentnumber=20-08-D</t>
  </si>
  <si>
    <t>Slidepack from TKI Nieuw Gas</t>
  </si>
  <si>
    <t>https://energiewerkplaatsbrabant.nl/nieuws+pnb/energiefestival+hoofdpagina/energiefestival+2019+-+presentaties/energiefestival+documenten+en+verslagen/handlerdownloadfiles.ashx?idnv=1492307</t>
  </si>
  <si>
    <t>https://www.h2-view.com/story/shell-wants-to-create-a-green-hydrogen-hub-in-the-port-of-rotterdam/</t>
  </si>
  <si>
    <t>https://renews.biz/60170/bp-eyes-renewables-powered-oz-hydrogen-plant/</t>
  </si>
  <si>
    <t>https://www.chemengonline.com/new-power-to-methanol-project-announced-by-inovyn/?printmode=1</t>
  </si>
  <si>
    <t>https://hy-gro.net/en/newsitem/press-release-hydrogen-turbine-construction-starts?</t>
  </si>
  <si>
    <t>https://fuelcellsworks.com/news/poland-pgnig-launches-new-hydrogen-program/</t>
  </si>
  <si>
    <t>http://ely4off.eu/wp-content/uploads/2019/12/prd20191_ely4off.pdf</t>
  </si>
  <si>
    <t>http://www.seafuel.eu/es/inicio/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</si>
</sst>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0.0"/>
  </numFmts>
  <fonts count="33"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font>
    <font>
      <sz val="11"/>
      <color theme="1"/>
      <name val="Calibri"/>
      <family val="2"/>
    </font>
    <font>
      <b/>
      <sz val="11"/>
      <color rgb="FF000000"/>
      <name val="Calibri"/>
      <family val="2"/>
    </font>
    <font>
      <sz val="11"/>
      <color rgb="FF000000"/>
      <name val="Calibri"/>
      <family val="2"/>
    </font>
    <font>
      <sz val="11"/>
      <name val="Calibri"/>
      <family val="2"/>
    </font>
    <font>
      <sz val="11"/>
      <color rgb="FF000000"/>
      <name val="Calibri"/>
      <family val="2"/>
      <scheme val="minor"/>
    </font>
    <font>
      <sz val="12"/>
      <color rgb="FF000000"/>
      <name val="Calibri"/>
      <family val="2"/>
    </font>
    <font>
      <u/>
      <sz val="12"/>
      <color theme="10"/>
      <name val="Calibri"/>
      <family val="2"/>
    </font>
    <font>
      <b/>
      <sz val="11"/>
      <name val="Calibri"/>
      <family val="2"/>
    </font>
    <font>
      <b/>
      <sz val="11"/>
      <color theme="1"/>
      <name val="Calibri"/>
      <family val="2"/>
    </font>
    <font>
      <sz val="11"/>
      <name val="Calibri"/>
      <family val="2"/>
      <scheme val="minor"/>
    </font>
    <font>
      <sz val="11"/>
      <color rgb="FF0070C0"/>
      <name val="Calibri"/>
      <family val="2"/>
    </font>
    <font>
      <u/>
      <sz val="11"/>
      <color theme="11"/>
      <name val="Calibri"/>
      <family val="2"/>
      <scheme val="minor"/>
    </font>
    <font>
      <b/>
      <sz val="11"/>
      <color theme="0"/>
      <name val="Calibri"/>
      <family val="2"/>
      <scheme val="minor"/>
    </font>
    <font>
      <sz val="9.5"/>
      <name val="Calibri"/>
      <family val="2"/>
    </font>
    <font>
      <sz val="8"/>
      <color rgb="FF0070C0"/>
      <name val="Wingdings"/>
      <charset val="2"/>
    </font>
    <font>
      <vertAlign val="superscript"/>
      <sz val="9.5"/>
      <name val="Calibri"/>
      <family val="2"/>
    </font>
    <font>
      <b/>
      <sz val="14"/>
      <color rgb="FF02889E"/>
      <name val="Calibri"/>
      <family val="2"/>
      <scheme val="minor"/>
    </font>
    <font>
      <b/>
      <sz val="11"/>
      <color theme="0"/>
      <name val="Corbel"/>
      <family val="2"/>
    </font>
    <font>
      <b/>
      <sz val="14"/>
      <color rgb="FF02889E"/>
      <name val="Corbel"/>
      <family val="2"/>
    </font>
    <font>
      <sz val="11"/>
      <color theme="0"/>
      <name val="Corbel"/>
      <family val="2"/>
    </font>
    <font>
      <sz val="11"/>
      <color theme="1"/>
      <name val="Corbel"/>
      <family val="2"/>
    </font>
    <font>
      <sz val="11"/>
      <name val="Corbel"/>
      <family val="2"/>
    </font>
    <font>
      <b/>
      <sz val="11"/>
      <name val="Corbel"/>
      <family val="2"/>
    </font>
    <font>
      <i/>
      <sz val="11"/>
      <color theme="0"/>
      <name val="Corbel"/>
      <family val="2"/>
    </font>
    <font>
      <sz val="9"/>
      <color indexed="81"/>
      <name val="Tahoma"/>
      <family val="2"/>
    </font>
    <font>
      <b/>
      <sz val="9"/>
      <color indexed="81"/>
      <name val="Tahoma"/>
      <family val="2"/>
    </font>
    <font>
      <sz val="11"/>
      <color rgb="FF9C0006"/>
      <name val="Calibri"/>
      <family val="2"/>
      <scheme val="minor"/>
    </font>
    <font>
      <b/>
      <sz val="11"/>
      <name val="Calibri"/>
      <family val="2"/>
      <scheme val="minor"/>
    </font>
    <font>
      <b/>
      <sz val="14"/>
      <color rgb="FF004BFF"/>
      <name val="Corbel"/>
      <family val="2"/>
    </font>
  </fonts>
  <fills count="1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0070C0"/>
        <bgColor indexed="64"/>
      </patternFill>
    </fill>
    <fill>
      <patternFill patternType="solid">
        <fgColor rgb="FF02889E"/>
        <bgColor indexed="64"/>
      </patternFill>
    </fill>
    <fill>
      <patternFill patternType="solid">
        <fgColor rgb="FF02889E"/>
        <bgColor rgb="FFD8D8D8"/>
      </patternFill>
    </fill>
    <fill>
      <patternFill patternType="solid">
        <fgColor rgb="FFFFFF00"/>
        <bgColor indexed="64"/>
      </patternFill>
    </fill>
    <fill>
      <patternFill patternType="solid">
        <fgColor theme="9" tint="0.79998168889431442"/>
        <bgColor indexed="64"/>
      </patternFill>
    </fill>
    <fill>
      <patternFill patternType="solid">
        <fgColor rgb="FFFF0000"/>
        <bgColor indexed="64"/>
      </patternFill>
    </fill>
    <fill>
      <patternFill patternType="solid">
        <fgColor rgb="FFFFC7CE"/>
      </patternFill>
    </fill>
    <fill>
      <patternFill patternType="solid">
        <fgColor theme="9"/>
        <bgColor indexed="64"/>
      </patternFill>
    </fill>
    <fill>
      <patternFill patternType="solid">
        <fgColor theme="8" tint="0.79998168889431442"/>
        <bgColor indexed="64"/>
      </patternFill>
    </fill>
    <fill>
      <patternFill patternType="solid">
        <fgColor rgb="FF004BFF"/>
        <bgColor rgb="FFD8D8D8"/>
      </patternFill>
    </fill>
    <fill>
      <patternFill patternType="solid">
        <fgColor rgb="FF004BFF"/>
        <bgColor indexed="64"/>
      </patternFill>
    </fill>
    <fill>
      <patternFill patternType="solid">
        <fgColor rgb="FF004BFF"/>
        <bgColor rgb="FFD9D9D9"/>
      </patternFill>
    </fill>
  </fills>
  <borders count="8">
    <border>
      <left/>
      <right/>
      <top/>
      <bottom/>
      <diagonal/>
    </border>
    <border>
      <left/>
      <right/>
      <top/>
      <bottom style="thin">
        <color theme="0"/>
      </bottom>
      <diagonal/>
    </border>
    <border>
      <left/>
      <right style="thin">
        <color theme="0"/>
      </right>
      <top/>
      <bottom style="thin">
        <color theme="0"/>
      </bottom>
      <diagonal/>
    </border>
    <border>
      <left style="thin">
        <color theme="0"/>
      </left>
      <right/>
      <top/>
      <bottom style="thin">
        <color theme="0"/>
      </bottom>
      <diagonal/>
    </border>
    <border>
      <left/>
      <right style="thin">
        <color theme="0"/>
      </right>
      <top/>
      <bottom/>
      <diagonal/>
    </border>
    <border>
      <left style="thin">
        <color theme="0"/>
      </left>
      <right style="thin">
        <color theme="0"/>
      </right>
      <top/>
      <bottom/>
      <diagonal/>
    </border>
    <border>
      <left/>
      <right/>
      <top style="thin">
        <color theme="0"/>
      </top>
      <bottom/>
      <diagonal/>
    </border>
    <border>
      <left style="thin">
        <color theme="0"/>
      </left>
      <right/>
      <top/>
      <bottom/>
      <diagonal/>
    </border>
  </borders>
  <cellStyleXfs count="16">
    <xf numFmtId="0" fontId="0" fillId="0" borderId="0"/>
    <xf numFmtId="0" fontId="3" fillId="0" borderId="0" applyNumberFormat="0" applyFill="0" applyBorder="0" applyAlignment="0" applyProtection="0"/>
    <xf numFmtId="0" fontId="1" fillId="0" borderId="0"/>
    <xf numFmtId="0" fontId="9" fillId="0" borderId="0"/>
    <xf numFmtId="0" fontId="9" fillId="0" borderId="0"/>
    <xf numFmtId="0" fontId="9" fillId="0" borderId="0"/>
    <xf numFmtId="0" fontId="9" fillId="0" borderId="0"/>
    <xf numFmtId="0" fontId="9" fillId="0" borderId="0"/>
    <xf numFmtId="0" fontId="10"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30" fillId="10" borderId="0" applyNumberFormat="0" applyBorder="0" applyAlignment="0" applyProtection="0"/>
  </cellStyleXfs>
  <cellXfs count="181">
    <xf numFmtId="0" fontId="0" fillId="0" borderId="0" xfId="0"/>
    <xf numFmtId="0" fontId="13" fillId="2" borderId="0" xfId="0" applyFont="1" applyFill="1" applyBorder="1" applyAlignment="1">
      <alignment horizontal="left" vertical="top"/>
    </xf>
    <xf numFmtId="0" fontId="0" fillId="2" borderId="0" xfId="0" applyFont="1" applyFill="1" applyBorder="1" applyAlignment="1">
      <alignment horizontal="left" vertical="top"/>
    </xf>
    <xf numFmtId="0" fontId="8" fillId="2" borderId="0" xfId="0" applyFont="1" applyFill="1" applyBorder="1" applyAlignment="1">
      <alignment horizontal="left" vertical="top"/>
    </xf>
    <xf numFmtId="0" fontId="2" fillId="2" borderId="0" xfId="0" applyFont="1" applyFill="1" applyBorder="1" applyAlignment="1">
      <alignment horizontal="left" vertical="top"/>
    </xf>
    <xf numFmtId="0" fontId="0" fillId="2" borderId="0" xfId="5" applyFont="1" applyFill="1" applyBorder="1" applyAlignment="1">
      <alignment horizontal="left" vertical="top"/>
    </xf>
    <xf numFmtId="0" fontId="0" fillId="2" borderId="0" xfId="0" applyFill="1"/>
    <xf numFmtId="0" fontId="0" fillId="2" borderId="0" xfId="0" applyFill="1" applyBorder="1"/>
    <xf numFmtId="0" fontId="0" fillId="3" borderId="0" xfId="0" applyFill="1"/>
    <xf numFmtId="0" fontId="17" fillId="2" borderId="0" xfId="0" applyFont="1" applyFill="1" applyBorder="1" applyAlignment="1">
      <alignment horizontal="left" vertical="center" wrapText="1"/>
    </xf>
    <xf numFmtId="0" fontId="18" fillId="2" borderId="0" xfId="0" applyFont="1" applyFill="1" applyBorder="1" applyAlignment="1">
      <alignment horizontal="left" vertical="center" wrapText="1"/>
    </xf>
    <xf numFmtId="0" fontId="3" fillId="2" borderId="0" xfId="1" applyFill="1" applyAlignment="1" applyProtection="1"/>
    <xf numFmtId="0" fontId="17" fillId="2" borderId="0" xfId="0" applyFont="1" applyFill="1" applyAlignment="1">
      <alignment horizontal="justify" vertical="center" wrapText="1"/>
    </xf>
    <xf numFmtId="0" fontId="19" fillId="2" borderId="0" xfId="0" applyFont="1" applyFill="1" applyAlignment="1">
      <alignment wrapText="1"/>
    </xf>
    <xf numFmtId="0" fontId="3" fillId="2" borderId="0" xfId="1" applyFill="1" applyAlignment="1" applyProtection="1">
      <alignment horizontal="left" wrapText="1"/>
    </xf>
    <xf numFmtId="0" fontId="0" fillId="2" borderId="0" xfId="0" applyFill="1" applyAlignment="1">
      <alignment wrapText="1"/>
    </xf>
    <xf numFmtId="0" fontId="16" fillId="4" borderId="0" xfId="0" applyFont="1" applyFill="1" applyBorder="1" applyAlignment="1">
      <alignment horizontal="left" vertical="top" wrapText="1"/>
    </xf>
    <xf numFmtId="0" fontId="16" fillId="5" borderId="0" xfId="0" applyFont="1" applyFill="1" applyBorder="1" applyAlignment="1">
      <alignment horizontal="left" vertical="top" wrapText="1"/>
    </xf>
    <xf numFmtId="0" fontId="20" fillId="2" borderId="0" xfId="0" applyFont="1" applyFill="1" applyBorder="1" applyAlignment="1">
      <alignment horizontal="left" vertical="top"/>
    </xf>
    <xf numFmtId="0" fontId="7" fillId="2" borderId="0" xfId="0" applyFont="1" applyFill="1" applyBorder="1" applyAlignment="1">
      <alignment horizontal="left" vertical="top"/>
    </xf>
    <xf numFmtId="0" fontId="3" fillId="2" borderId="0" xfId="1" applyFill="1" applyBorder="1" applyAlignment="1">
      <alignment horizontal="left" vertical="top"/>
    </xf>
    <xf numFmtId="0" fontId="21" fillId="6" borderId="4" xfId="0" applyFont="1" applyFill="1" applyBorder="1" applyAlignment="1">
      <alignment horizontal="center" vertical="center" wrapText="1"/>
    </xf>
    <xf numFmtId="0" fontId="21" fillId="6" borderId="4" xfId="0" applyFont="1" applyFill="1" applyBorder="1" applyAlignment="1">
      <alignment vertical="center" wrapText="1"/>
    </xf>
    <xf numFmtId="0" fontId="3" fillId="0" borderId="0" xfId="1"/>
    <xf numFmtId="0" fontId="3" fillId="2" borderId="0" xfId="1" applyFill="1" applyBorder="1" applyAlignment="1">
      <alignment horizontal="left"/>
    </xf>
    <xf numFmtId="0" fontId="3" fillId="2" borderId="0" xfId="1" applyFill="1" applyAlignment="1">
      <alignment horizontal="left"/>
    </xf>
    <xf numFmtId="0" fontId="4" fillId="2" borderId="0" xfId="0" applyFont="1" applyFill="1" applyAlignment="1">
      <alignment horizontal="left" vertical="center"/>
    </xf>
    <xf numFmtId="0" fontId="24" fillId="8" borderId="0" xfId="0" applyFont="1" applyFill="1" applyAlignment="1">
      <alignment horizontal="left" vertical="center" wrapText="1"/>
    </xf>
    <xf numFmtId="0" fontId="24" fillId="2" borderId="0" xfId="0" applyFont="1" applyFill="1" applyAlignment="1">
      <alignment horizontal="left" vertical="center" wrapText="1"/>
    </xf>
    <xf numFmtId="0" fontId="7" fillId="2" borderId="0" xfId="0" applyFont="1" applyFill="1" applyBorder="1" applyAlignment="1">
      <alignment horizontal="left" vertical="center"/>
    </xf>
    <xf numFmtId="0" fontId="22" fillId="2" borderId="0" xfId="0" applyFont="1" applyFill="1" applyAlignment="1">
      <alignment horizontal="left" vertical="center"/>
    </xf>
    <xf numFmtId="0" fontId="0" fillId="2" borderId="0" xfId="0" applyFill="1" applyBorder="1" applyAlignment="1">
      <alignment horizontal="left" vertical="center"/>
    </xf>
    <xf numFmtId="0" fontId="0" fillId="2" borderId="0" xfId="0" applyFill="1" applyBorder="1" applyAlignment="1">
      <alignment vertical="center"/>
    </xf>
    <xf numFmtId="0" fontId="7" fillId="2" borderId="0" xfId="0" applyFont="1" applyFill="1" applyBorder="1" applyAlignment="1">
      <alignment horizontal="center" vertical="center"/>
    </xf>
    <xf numFmtId="0" fontId="4" fillId="2" borderId="0" xfId="0" applyFont="1" applyFill="1" applyAlignment="1">
      <alignment horizontal="left" vertical="center" wrapText="1"/>
    </xf>
    <xf numFmtId="0" fontId="7" fillId="2" borderId="0" xfId="0" applyFont="1" applyFill="1" applyBorder="1" applyAlignment="1">
      <alignment horizontal="left" vertical="center" wrapText="1"/>
    </xf>
    <xf numFmtId="0" fontId="7" fillId="2" borderId="0" xfId="0" applyFont="1" applyFill="1" applyAlignment="1">
      <alignment horizontal="left" vertical="center" wrapText="1"/>
    </xf>
    <xf numFmtId="0" fontId="25" fillId="7" borderId="0" xfId="0" applyFont="1" applyFill="1" applyAlignment="1">
      <alignment horizontal="left" vertical="center" wrapText="1"/>
    </xf>
    <xf numFmtId="0" fontId="25" fillId="2" borderId="0" xfId="0" applyFont="1" applyFill="1" applyAlignment="1">
      <alignment horizontal="left" vertical="center" wrapText="1"/>
    </xf>
    <xf numFmtId="0" fontId="25" fillId="2" borderId="0" xfId="0" applyFont="1" applyFill="1" applyBorder="1" applyAlignment="1">
      <alignment horizontal="left" vertical="center" wrapText="1"/>
    </xf>
    <xf numFmtId="0" fontId="4" fillId="7" borderId="0" xfId="0" applyFont="1" applyFill="1" applyAlignment="1">
      <alignment horizontal="left" vertical="center" wrapText="1"/>
    </xf>
    <xf numFmtId="0" fontId="6" fillId="2" borderId="0" xfId="0" applyFont="1" applyFill="1" applyAlignment="1">
      <alignment horizontal="left" vertical="center" wrapText="1"/>
    </xf>
    <xf numFmtId="0" fontId="24" fillId="7" borderId="0" xfId="0" applyFont="1" applyFill="1" applyAlignment="1">
      <alignment horizontal="left" vertical="center" wrapText="1"/>
    </xf>
    <xf numFmtId="0" fontId="14" fillId="2" borderId="0" xfId="0" applyFont="1" applyFill="1" applyBorder="1" applyAlignment="1">
      <alignment horizontal="left" vertical="center" wrapText="1"/>
    </xf>
    <xf numFmtId="0" fontId="4" fillId="2" borderId="0" xfId="0" applyFont="1" applyFill="1" applyBorder="1" applyAlignment="1">
      <alignment horizontal="left" vertical="center" wrapText="1"/>
    </xf>
    <xf numFmtId="0" fontId="6" fillId="2" borderId="0" xfId="0" applyFont="1" applyFill="1" applyBorder="1" applyAlignment="1">
      <alignment horizontal="left" vertical="center" wrapText="1"/>
    </xf>
    <xf numFmtId="0" fontId="4" fillId="2" borderId="0" xfId="0" applyFont="1" applyFill="1" applyAlignment="1">
      <alignment horizontal="center" vertical="center"/>
    </xf>
    <xf numFmtId="0" fontId="3" fillId="0" borderId="0" xfId="1" applyAlignment="1">
      <alignment horizontal="left" vertical="center" wrapText="1"/>
    </xf>
    <xf numFmtId="0" fontId="0" fillId="2" borderId="0" xfId="0" applyFill="1" applyBorder="1" applyAlignment="1">
      <alignment horizontal="center" vertical="center"/>
    </xf>
    <xf numFmtId="0" fontId="3" fillId="0" borderId="0" xfId="1" applyAlignment="1">
      <alignment vertical="center" wrapText="1"/>
    </xf>
    <xf numFmtId="0" fontId="3" fillId="2" borderId="0" xfId="1" applyFill="1" applyBorder="1" applyAlignment="1">
      <alignment horizontal="left" vertical="top"/>
    </xf>
    <xf numFmtId="0" fontId="3" fillId="0" borderId="0" xfId="1"/>
    <xf numFmtId="0" fontId="24" fillId="8" borderId="0" xfId="0" applyFont="1" applyFill="1" applyAlignment="1">
      <alignment horizontal="left" vertical="center" wrapText="1"/>
    </xf>
    <xf numFmtId="0" fontId="25" fillId="8" borderId="0" xfId="0" applyFont="1" applyFill="1" applyBorder="1" applyAlignment="1">
      <alignment horizontal="left" vertical="center" wrapText="1"/>
    </xf>
    <xf numFmtId="0" fontId="25" fillId="8" borderId="0" xfId="0" applyFont="1" applyFill="1" applyAlignment="1">
      <alignment horizontal="left" vertical="center" wrapText="1"/>
    </xf>
    <xf numFmtId="0" fontId="4" fillId="8" borderId="0" xfId="0" applyFont="1" applyFill="1" applyAlignment="1">
      <alignment horizontal="left" vertical="center" wrapText="1"/>
    </xf>
    <xf numFmtId="0" fontId="7" fillId="8" borderId="0" xfId="0" applyFont="1" applyFill="1" applyBorder="1" applyAlignment="1">
      <alignment horizontal="left" vertical="center" wrapText="1"/>
    </xf>
    <xf numFmtId="0" fontId="25" fillId="9" borderId="0" xfId="0" applyFont="1" applyFill="1" applyBorder="1" applyAlignment="1">
      <alignment horizontal="left" vertical="center" wrapText="1"/>
    </xf>
    <xf numFmtId="0" fontId="4" fillId="8" borderId="0" xfId="0" applyFont="1" applyFill="1" applyAlignment="1">
      <alignment horizontal="left" vertical="center"/>
    </xf>
    <xf numFmtId="0" fontId="6" fillId="8" borderId="0" xfId="0" applyFont="1" applyFill="1" applyAlignment="1">
      <alignment horizontal="left" vertical="center" wrapText="1"/>
    </xf>
    <xf numFmtId="0" fontId="7" fillId="8" borderId="0" xfId="0" applyFont="1" applyFill="1" applyAlignment="1">
      <alignment horizontal="left" vertical="center" wrapText="1"/>
    </xf>
    <xf numFmtId="0" fontId="4" fillId="8" borderId="0" xfId="0" applyFont="1" applyFill="1" applyBorder="1" applyAlignment="1">
      <alignment horizontal="left" vertical="center" wrapText="1"/>
    </xf>
    <xf numFmtId="0" fontId="14" fillId="8" borderId="0" xfId="0" applyFont="1" applyFill="1" applyBorder="1" applyAlignment="1">
      <alignment horizontal="left" vertical="center" wrapText="1"/>
    </xf>
    <xf numFmtId="0" fontId="6" fillId="8" borderId="0" xfId="0" applyFont="1" applyFill="1" applyBorder="1" applyAlignment="1">
      <alignment horizontal="left" vertical="center" wrapText="1"/>
    </xf>
    <xf numFmtId="0" fontId="30" fillId="10" borderId="0" xfId="15" applyAlignment="1">
      <alignment horizontal="left" vertical="center" wrapText="1"/>
    </xf>
    <xf numFmtId="0" fontId="3" fillId="10" borderId="0" xfId="1" applyFill="1" applyAlignment="1">
      <alignment horizontal="left" vertical="center"/>
    </xf>
    <xf numFmtId="0" fontId="30" fillId="10" borderId="0" xfId="15" applyAlignment="1">
      <alignment horizontal="left" vertical="center"/>
    </xf>
    <xf numFmtId="0" fontId="7" fillId="8" borderId="0" xfId="0" applyFont="1" applyFill="1" applyAlignment="1">
      <alignment horizontal="left" vertical="center"/>
    </xf>
    <xf numFmtId="0" fontId="30" fillId="10" borderId="0" xfId="15"/>
    <xf numFmtId="0" fontId="4" fillId="11" borderId="0" xfId="0" applyFont="1" applyFill="1" applyAlignment="1">
      <alignment horizontal="left" vertical="center" wrapText="1"/>
    </xf>
    <xf numFmtId="0" fontId="3" fillId="10" borderId="0" xfId="1" applyFill="1" applyAlignment="1">
      <alignment wrapText="1"/>
    </xf>
    <xf numFmtId="0" fontId="7" fillId="9" borderId="0" xfId="0" applyFont="1" applyFill="1" applyBorder="1" applyAlignment="1">
      <alignment horizontal="left" vertical="center" wrapText="1"/>
    </xf>
    <xf numFmtId="0" fontId="24" fillId="12" borderId="0" xfId="0" applyFont="1" applyFill="1" applyAlignment="1">
      <alignment horizontal="left" vertical="center" wrapText="1"/>
    </xf>
    <xf numFmtId="0" fontId="25" fillId="12" borderId="0" xfId="0" applyFont="1" applyFill="1" applyBorder="1" applyAlignment="1">
      <alignment horizontal="center" vertical="center" wrapText="1"/>
    </xf>
    <xf numFmtId="0" fontId="25" fillId="12" borderId="0" xfId="0" applyFont="1" applyFill="1" applyBorder="1" applyAlignment="1">
      <alignment horizontal="left" vertical="center" wrapText="1"/>
    </xf>
    <xf numFmtId="0" fontId="32" fillId="2" borderId="0" xfId="0" applyFont="1" applyFill="1" applyAlignment="1">
      <alignment horizontal="left" vertical="center"/>
    </xf>
    <xf numFmtId="0" fontId="23" fillId="15" borderId="5" xfId="0" applyFont="1" applyFill="1" applyBorder="1" applyAlignment="1">
      <alignment vertical="center" wrapText="1"/>
    </xf>
    <xf numFmtId="0" fontId="21" fillId="15" borderId="0" xfId="0" applyFont="1" applyFill="1" applyBorder="1" applyAlignment="1">
      <alignment horizontal="center" vertical="center" wrapText="1"/>
    </xf>
    <xf numFmtId="0" fontId="21" fillId="15" borderId="0" xfId="0" applyFont="1" applyFill="1" applyBorder="1" applyAlignment="1">
      <alignment vertical="center" wrapText="1"/>
    </xf>
    <xf numFmtId="0" fontId="4" fillId="14" borderId="0" xfId="0" applyFont="1" applyFill="1" applyAlignment="1">
      <alignment horizontal="left" vertical="center"/>
    </xf>
    <xf numFmtId="0" fontId="23" fillId="14" borderId="0" xfId="0" applyFont="1" applyFill="1" applyBorder="1" applyAlignment="1">
      <alignment horizontal="left" vertical="center" textRotation="90" wrapText="1"/>
    </xf>
    <xf numFmtId="0" fontId="23" fillId="14" borderId="6" xfId="0" applyFont="1" applyFill="1" applyBorder="1" applyAlignment="1">
      <alignment horizontal="left" vertical="center" textRotation="90" wrapText="1"/>
    </xf>
    <xf numFmtId="0" fontId="23" fillId="14" borderId="0" xfId="0" applyFont="1" applyFill="1" applyBorder="1" applyAlignment="1">
      <alignment horizontal="center" vertical="center" textRotation="90" wrapText="1"/>
    </xf>
    <xf numFmtId="0" fontId="23" fillId="14" borderId="4" xfId="0" applyFont="1" applyFill="1" applyBorder="1" applyAlignment="1">
      <alignment horizontal="left" vertical="center" textRotation="90" wrapText="1"/>
    </xf>
    <xf numFmtId="0" fontId="23" fillId="15" borderId="0" xfId="0" applyFont="1" applyFill="1" applyBorder="1" applyAlignment="1">
      <alignment horizontal="center" vertical="center" wrapText="1"/>
    </xf>
    <xf numFmtId="0" fontId="23" fillId="15" borderId="4" xfId="0" applyFont="1" applyFill="1" applyBorder="1" applyAlignment="1">
      <alignment horizontal="center" vertical="center" wrapText="1"/>
    </xf>
    <xf numFmtId="0" fontId="23" fillId="15" borderId="5" xfId="0" applyFont="1" applyFill="1" applyBorder="1" applyAlignment="1">
      <alignment horizontal="center" vertical="center" wrapText="1"/>
    </xf>
    <xf numFmtId="0" fontId="12" fillId="14" borderId="0" xfId="0" applyFont="1" applyFill="1" applyBorder="1" applyAlignment="1">
      <alignment horizontal="left" vertical="center" wrapText="1"/>
    </xf>
    <xf numFmtId="0" fontId="5" fillId="14" borderId="0" xfId="0" applyFont="1" applyFill="1" applyAlignment="1">
      <alignment horizontal="left" vertical="center" wrapText="1"/>
    </xf>
    <xf numFmtId="0" fontId="23" fillId="13" borderId="5" xfId="0" applyFont="1" applyFill="1" applyBorder="1" applyAlignment="1">
      <alignment vertical="center" wrapText="1"/>
    </xf>
    <xf numFmtId="0" fontId="23" fillId="13" borderId="4" xfId="0" applyFont="1" applyFill="1" applyBorder="1" applyAlignment="1">
      <alignment vertical="center" wrapText="1"/>
    </xf>
    <xf numFmtId="0" fontId="23" fillId="14" borderId="5" xfId="0" applyFont="1" applyFill="1" applyBorder="1" applyAlignment="1">
      <alignment vertical="center" wrapText="1"/>
    </xf>
    <xf numFmtId="0" fontId="23" fillId="14" borderId="7" xfId="0" applyFont="1" applyFill="1" applyBorder="1" applyAlignment="1">
      <alignment vertical="center" wrapText="1"/>
    </xf>
    <xf numFmtId="0" fontId="23" fillId="13" borderId="5" xfId="0" applyFont="1" applyFill="1" applyBorder="1" applyAlignment="1">
      <alignment horizontal="center" vertical="center" wrapText="1"/>
    </xf>
    <xf numFmtId="0" fontId="23" fillId="13" borderId="4" xfId="0" applyFont="1" applyFill="1" applyBorder="1" applyAlignment="1">
      <alignment horizontal="center" vertical="center" wrapText="1"/>
    </xf>
    <xf numFmtId="0" fontId="23" fillId="14" borderId="5" xfId="0" applyFont="1" applyFill="1" applyBorder="1" applyAlignment="1">
      <alignment horizontal="center" vertical="center" textRotation="90" wrapText="1"/>
    </xf>
    <xf numFmtId="0" fontId="23" fillId="14" borderId="5" xfId="0" applyFont="1" applyFill="1" applyBorder="1" applyAlignment="1">
      <alignment horizontal="center" vertical="center" wrapText="1"/>
    </xf>
    <xf numFmtId="0" fontId="23" fillId="14" borderId="0" xfId="0" applyFont="1" applyFill="1" applyBorder="1" applyAlignment="1">
      <alignment horizontal="center" vertical="center" wrapText="1"/>
    </xf>
    <xf numFmtId="0" fontId="4" fillId="12" borderId="0" xfId="0" applyFont="1" applyFill="1" applyAlignment="1">
      <alignment horizontal="left" vertical="center"/>
    </xf>
    <xf numFmtId="0" fontId="7" fillId="12" borderId="0" xfId="0" applyFont="1" applyFill="1" applyBorder="1" applyAlignment="1">
      <alignment horizontal="left" vertical="center"/>
    </xf>
    <xf numFmtId="0" fontId="7" fillId="12" borderId="0" xfId="0" applyFont="1" applyFill="1" applyBorder="1" applyAlignment="1">
      <alignment horizontal="center" vertical="center"/>
    </xf>
    <xf numFmtId="4" fontId="25" fillId="12" borderId="0" xfId="0" applyNumberFormat="1" applyFont="1" applyFill="1" applyAlignment="1">
      <alignment horizontal="center" vertical="center" wrapText="1"/>
    </xf>
    <xf numFmtId="0" fontId="7" fillId="12" borderId="0" xfId="0" applyFont="1" applyFill="1" applyAlignment="1">
      <alignment horizontal="left" vertical="center" wrapText="1"/>
    </xf>
    <xf numFmtId="0" fontId="25" fillId="12" borderId="0" xfId="0" applyFont="1" applyFill="1" applyAlignment="1">
      <alignment horizontal="left" vertical="center" wrapText="1"/>
    </xf>
    <xf numFmtId="0" fontId="7" fillId="12" borderId="0" xfId="0" applyFont="1" applyFill="1" applyBorder="1" applyAlignment="1">
      <alignment horizontal="left" vertical="center" wrapText="1"/>
    </xf>
    <xf numFmtId="164" fontId="26" fillId="12" borderId="0" xfId="13" applyNumberFormat="1" applyFont="1" applyFill="1" applyAlignment="1">
      <alignment horizontal="center" vertical="center" wrapText="1"/>
    </xf>
    <xf numFmtId="0" fontId="4" fillId="12" borderId="0" xfId="0" applyFont="1" applyFill="1" applyAlignment="1">
      <alignment horizontal="left" vertical="center" wrapText="1"/>
    </xf>
    <xf numFmtId="0" fontId="13" fillId="12" borderId="0" xfId="15" applyFont="1" applyFill="1" applyAlignment="1">
      <alignment horizontal="left" vertical="center"/>
    </xf>
    <xf numFmtId="0" fontId="13" fillId="12" borderId="0" xfId="15" applyFont="1" applyFill="1" applyAlignment="1">
      <alignment horizontal="center" vertical="center" wrapText="1"/>
    </xf>
    <xf numFmtId="0" fontId="13" fillId="12" borderId="0" xfId="15" applyFont="1" applyFill="1" applyAlignment="1">
      <alignment horizontal="left" vertical="center" wrapText="1"/>
    </xf>
    <xf numFmtId="0" fontId="13" fillId="12" borderId="0" xfId="15" applyFont="1" applyFill="1" applyAlignment="1">
      <alignment horizontal="center" vertical="center"/>
    </xf>
    <xf numFmtId="0" fontId="11" fillId="12" borderId="0" xfId="0" applyFont="1" applyFill="1" applyAlignment="1">
      <alignment horizontal="center" vertical="center"/>
    </xf>
    <xf numFmtId="0" fontId="7" fillId="12" borderId="0" xfId="0" applyFont="1" applyFill="1" applyAlignment="1">
      <alignment horizontal="center" vertical="center"/>
    </xf>
    <xf numFmtId="164" fontId="7" fillId="12" borderId="0" xfId="13" applyNumberFormat="1" applyFont="1" applyFill="1" applyAlignment="1">
      <alignment horizontal="center" vertical="center"/>
    </xf>
    <xf numFmtId="4" fontId="25" fillId="12" borderId="0" xfId="0" applyNumberFormat="1" applyFont="1" applyFill="1" applyBorder="1" applyAlignment="1">
      <alignment horizontal="center" vertical="center" wrapText="1"/>
    </xf>
    <xf numFmtId="4" fontId="25" fillId="12" borderId="0" xfId="0" applyNumberFormat="1" applyFont="1" applyFill="1" applyAlignment="1">
      <alignment horizontal="center" vertical="center"/>
    </xf>
    <xf numFmtId="0" fontId="7" fillId="12" borderId="0" xfId="0" applyFont="1" applyFill="1" applyAlignment="1">
      <alignment horizontal="left" vertical="center"/>
    </xf>
    <xf numFmtId="0" fontId="13" fillId="12" borderId="0" xfId="15" applyFont="1" applyFill="1" applyBorder="1" applyAlignment="1">
      <alignment horizontal="left" vertical="center"/>
    </xf>
    <xf numFmtId="0" fontId="13" fillId="12" borderId="0" xfId="15" applyFont="1" applyFill="1" applyBorder="1" applyAlignment="1">
      <alignment horizontal="center" vertical="center"/>
    </xf>
    <xf numFmtId="0" fontId="31" fillId="12" borderId="0" xfId="15" applyFont="1" applyFill="1" applyAlignment="1">
      <alignment horizontal="right" vertical="center"/>
    </xf>
    <xf numFmtId="3" fontId="25" fillId="12" borderId="0" xfId="0" applyNumberFormat="1" applyFont="1" applyFill="1" applyBorder="1" applyAlignment="1">
      <alignment horizontal="center" vertical="center" wrapText="1"/>
    </xf>
    <xf numFmtId="164" fontId="25" fillId="12" borderId="0" xfId="13" applyNumberFormat="1" applyFont="1" applyFill="1" applyBorder="1" applyAlignment="1">
      <alignment horizontal="center" vertical="center" wrapText="1"/>
    </xf>
    <xf numFmtId="4" fontId="13" fillId="12" borderId="0" xfId="15" applyNumberFormat="1" applyFont="1" applyFill="1" applyAlignment="1">
      <alignment horizontal="center" vertical="center"/>
    </xf>
    <xf numFmtId="0" fontId="31" fillId="12" borderId="0" xfId="15" applyFont="1" applyFill="1" applyAlignment="1">
      <alignment horizontal="center" vertical="center"/>
    </xf>
    <xf numFmtId="0" fontId="13" fillId="12" borderId="0" xfId="15" applyFont="1" applyFill="1" applyBorder="1" applyAlignment="1">
      <alignment horizontal="left" vertical="center" wrapText="1"/>
    </xf>
    <xf numFmtId="0" fontId="13" fillId="12" borderId="0" xfId="15" applyFont="1" applyFill="1" applyBorder="1" applyAlignment="1">
      <alignment horizontal="center" vertical="center" wrapText="1"/>
    </xf>
    <xf numFmtId="0" fontId="31" fillId="12" borderId="0" xfId="15" quotePrefix="1" applyNumberFormat="1" applyFont="1" applyFill="1" applyAlignment="1">
      <alignment horizontal="center" vertical="center" wrapText="1"/>
    </xf>
    <xf numFmtId="4" fontId="25" fillId="12" borderId="0" xfId="0" applyNumberFormat="1" applyFont="1" applyFill="1" applyAlignment="1">
      <alignment horizontal="left" vertical="center" wrapText="1"/>
    </xf>
    <xf numFmtId="0" fontId="26" fillId="12" borderId="0" xfId="0" applyNumberFormat="1" applyFont="1" applyFill="1" applyBorder="1" applyAlignment="1">
      <alignment horizontal="center" vertical="center" wrapText="1"/>
    </xf>
    <xf numFmtId="0" fontId="31" fillId="12" borderId="0" xfId="15" applyNumberFormat="1" applyFont="1" applyFill="1" applyBorder="1" applyAlignment="1">
      <alignment horizontal="center" vertical="center" wrapText="1"/>
    </xf>
    <xf numFmtId="164" fontId="13" fillId="12" borderId="0" xfId="15" applyNumberFormat="1" applyFont="1" applyFill="1" applyBorder="1" applyAlignment="1">
      <alignment horizontal="center" vertical="center" wrapText="1"/>
    </xf>
    <xf numFmtId="0" fontId="6" fillId="12" borderId="0" xfId="0" applyFont="1" applyFill="1" applyAlignment="1">
      <alignment horizontal="left" vertical="center" wrapText="1"/>
    </xf>
    <xf numFmtId="164" fontId="13" fillId="12" borderId="0" xfId="15" applyNumberFormat="1" applyFont="1" applyFill="1" applyAlignment="1">
      <alignment horizontal="center" vertical="center" wrapText="1"/>
    </xf>
    <xf numFmtId="4" fontId="13" fillId="12" borderId="0" xfId="15" applyNumberFormat="1" applyFont="1" applyFill="1" applyAlignment="1">
      <alignment horizontal="center" vertical="center" wrapText="1"/>
    </xf>
    <xf numFmtId="165" fontId="25" fillId="12" borderId="0" xfId="0" applyNumberFormat="1" applyFont="1" applyFill="1" applyBorder="1" applyAlignment="1">
      <alignment horizontal="center" vertical="center" wrapText="1"/>
    </xf>
    <xf numFmtId="0" fontId="11" fillId="12" borderId="0" xfId="0" applyFont="1" applyFill="1" applyBorder="1" applyAlignment="1">
      <alignment horizontal="left" vertical="center" wrapText="1"/>
    </xf>
    <xf numFmtId="0" fontId="25" fillId="12" borderId="0" xfId="0" applyFont="1" applyFill="1" applyAlignment="1">
      <alignment horizontal="center" vertical="center" wrapText="1"/>
    </xf>
    <xf numFmtId="0" fontId="7" fillId="12" borderId="0" xfId="0" applyFont="1" applyFill="1" applyBorder="1" applyAlignment="1">
      <alignment horizontal="center" vertical="center" wrapText="1"/>
    </xf>
    <xf numFmtId="0" fontId="13" fillId="12" borderId="0" xfId="15" quotePrefix="1" applyNumberFormat="1" applyFont="1" applyFill="1" applyAlignment="1">
      <alignment horizontal="center" vertical="center" wrapText="1"/>
    </xf>
    <xf numFmtId="0" fontId="13" fillId="12" borderId="0" xfId="15" applyNumberFormat="1" applyFont="1" applyFill="1" applyAlignment="1">
      <alignment horizontal="center" vertical="center" wrapText="1"/>
    </xf>
    <xf numFmtId="0" fontId="25" fillId="12" borderId="0" xfId="0" applyFont="1" applyFill="1" applyBorder="1" applyAlignment="1">
      <alignment horizontal="center" vertical="center"/>
    </xf>
    <xf numFmtId="0" fontId="26" fillId="12" borderId="0" xfId="0" applyNumberFormat="1" applyFont="1" applyFill="1" applyAlignment="1">
      <alignment horizontal="center" vertical="center"/>
    </xf>
    <xf numFmtId="0" fontId="25" fillId="12" borderId="0" xfId="0" applyNumberFormat="1" applyFont="1" applyFill="1" applyBorder="1" applyAlignment="1">
      <alignment horizontal="center" vertical="center" wrapText="1"/>
    </xf>
    <xf numFmtId="0" fontId="26" fillId="12" borderId="0" xfId="0" applyNumberFormat="1" applyFont="1" applyFill="1" applyAlignment="1">
      <alignment horizontal="center" vertical="center" wrapText="1"/>
    </xf>
    <xf numFmtId="164" fontId="25" fillId="12" borderId="0" xfId="13" applyNumberFormat="1" applyFont="1" applyFill="1" applyAlignment="1">
      <alignment horizontal="center" vertical="center" wrapText="1"/>
    </xf>
    <xf numFmtId="0" fontId="25" fillId="12" borderId="0" xfId="0" applyNumberFormat="1" applyFont="1" applyFill="1" applyAlignment="1">
      <alignment horizontal="center" vertical="center" wrapText="1"/>
    </xf>
    <xf numFmtId="0" fontId="25" fillId="12" borderId="0" xfId="0" applyFont="1" applyFill="1" applyAlignment="1">
      <alignment horizontal="center" vertical="center"/>
    </xf>
    <xf numFmtId="0" fontId="25" fillId="12" borderId="0" xfId="0" applyFont="1" applyFill="1" applyBorder="1" applyAlignment="1">
      <alignment horizontal="left" vertical="center"/>
    </xf>
    <xf numFmtId="4" fontId="26" fillId="12" borderId="0" xfId="0" applyNumberFormat="1" applyFont="1" applyFill="1" applyBorder="1" applyAlignment="1">
      <alignment horizontal="center" vertical="center" wrapText="1"/>
    </xf>
    <xf numFmtId="164" fontId="25" fillId="12" borderId="0" xfId="13" applyNumberFormat="1" applyFont="1" applyFill="1" applyAlignment="1">
      <alignment horizontal="center" vertical="center"/>
    </xf>
    <xf numFmtId="0" fontId="25" fillId="12" borderId="0" xfId="0" applyFont="1" applyFill="1" applyAlignment="1">
      <alignment horizontal="left" vertical="center"/>
    </xf>
    <xf numFmtId="0" fontId="31" fillId="12" borderId="0" xfId="15" quotePrefix="1" applyNumberFormat="1" applyFont="1" applyFill="1" applyAlignment="1">
      <alignment horizontal="center" vertical="center"/>
    </xf>
    <xf numFmtId="0" fontId="13" fillId="12" borderId="0" xfId="15" applyFont="1" applyFill="1" applyAlignment="1">
      <alignment vertical="center" wrapText="1"/>
    </xf>
    <xf numFmtId="4" fontId="26" fillId="12" borderId="0" xfId="0" applyNumberFormat="1" applyFont="1" applyFill="1" applyAlignment="1">
      <alignment horizontal="center" vertical="center" wrapText="1"/>
    </xf>
    <xf numFmtId="3" fontId="26" fillId="12" borderId="0" xfId="0" applyNumberFormat="1" applyFont="1" applyFill="1" applyBorder="1" applyAlignment="1">
      <alignment horizontal="center" vertical="center" wrapText="1"/>
    </xf>
    <xf numFmtId="0" fontId="11" fillId="12" borderId="0" xfId="0" applyNumberFormat="1" applyFont="1" applyFill="1" applyAlignment="1">
      <alignment horizontal="center" vertical="center"/>
    </xf>
    <xf numFmtId="0" fontId="31" fillId="12" borderId="0" xfId="15" applyNumberFormat="1" applyFont="1" applyFill="1" applyAlignment="1">
      <alignment horizontal="center" vertical="center" wrapText="1"/>
    </xf>
    <xf numFmtId="0" fontId="7" fillId="12" borderId="0" xfId="0" applyFont="1" applyFill="1" applyAlignment="1">
      <alignment horizontal="center" vertical="center" wrapText="1"/>
    </xf>
    <xf numFmtId="0" fontId="11" fillId="12" borderId="0" xfId="0" applyFont="1" applyFill="1" applyAlignment="1">
      <alignment horizontal="center" vertical="center" wrapText="1"/>
    </xf>
    <xf numFmtId="164" fontId="26" fillId="12" borderId="0" xfId="13" applyNumberFormat="1" applyFont="1" applyFill="1" applyBorder="1" applyAlignment="1">
      <alignment horizontal="center" vertical="center" wrapText="1"/>
    </xf>
    <xf numFmtId="164" fontId="25" fillId="12" borderId="0" xfId="14" applyNumberFormat="1" applyFont="1" applyFill="1" applyBorder="1" applyAlignment="1">
      <alignment horizontal="center" vertical="center" wrapText="1"/>
    </xf>
    <xf numFmtId="164" fontId="7" fillId="12" borderId="0" xfId="13" applyNumberFormat="1" applyFont="1" applyFill="1" applyAlignment="1">
      <alignment horizontal="center" vertical="center" wrapText="1"/>
    </xf>
    <xf numFmtId="164" fontId="25" fillId="12" borderId="0" xfId="0" applyNumberFormat="1" applyFont="1" applyFill="1" applyAlignment="1">
      <alignment horizontal="center" vertical="center" wrapText="1"/>
    </xf>
    <xf numFmtId="3" fontId="31" fillId="12" borderId="0" xfId="15" applyNumberFormat="1" applyFont="1" applyFill="1" applyAlignment="1">
      <alignment horizontal="center" vertical="center" wrapText="1"/>
    </xf>
    <xf numFmtId="0" fontId="31" fillId="12" borderId="0" xfId="15" applyFont="1" applyFill="1" applyAlignment="1">
      <alignment horizontal="center" vertical="center" wrapText="1"/>
    </xf>
    <xf numFmtId="164" fontId="13" fillId="12" borderId="0" xfId="15" applyNumberFormat="1" applyFont="1" applyFill="1" applyAlignment="1">
      <alignment horizontal="center" vertical="center"/>
    </xf>
    <xf numFmtId="0" fontId="26" fillId="12" borderId="0" xfId="0" applyFont="1" applyFill="1" applyBorder="1" applyAlignment="1">
      <alignment horizontal="left" vertical="center" wrapText="1"/>
    </xf>
    <xf numFmtId="1" fontId="7" fillId="12" borderId="0" xfId="0" applyNumberFormat="1" applyFont="1" applyFill="1" applyAlignment="1">
      <alignment horizontal="center" vertical="center" wrapText="1"/>
    </xf>
    <xf numFmtId="1" fontId="7" fillId="12" borderId="0" xfId="0" applyNumberFormat="1" applyFont="1" applyFill="1" applyAlignment="1">
      <alignment horizontal="center" vertical="center"/>
    </xf>
    <xf numFmtId="0" fontId="25" fillId="12" borderId="0" xfId="0" applyNumberFormat="1" applyFont="1" applyFill="1" applyAlignment="1">
      <alignment horizontal="left" vertical="center"/>
    </xf>
    <xf numFmtId="0" fontId="25" fillId="12" borderId="0" xfId="0" applyNumberFormat="1" applyFont="1" applyFill="1" applyAlignment="1">
      <alignment horizontal="center" vertical="center"/>
    </xf>
    <xf numFmtId="164" fontId="25" fillId="12" borderId="0" xfId="13" applyNumberFormat="1" applyFont="1" applyFill="1" applyAlignment="1">
      <alignment horizontal="left" vertical="center"/>
    </xf>
    <xf numFmtId="164" fontId="26" fillId="12" borderId="0" xfId="13" applyNumberFormat="1" applyFont="1" applyFill="1" applyAlignment="1">
      <alignment horizontal="left" vertical="center"/>
    </xf>
    <xf numFmtId="0" fontId="4" fillId="12" borderId="0" xfId="0" applyFont="1" applyFill="1" applyAlignment="1">
      <alignment horizontal="center" vertical="center"/>
    </xf>
    <xf numFmtId="0" fontId="12" fillId="12" borderId="0" xfId="0" applyFont="1" applyFill="1" applyAlignment="1">
      <alignment horizontal="center" vertical="center"/>
    </xf>
    <xf numFmtId="0" fontId="23" fillId="15" borderId="3" xfId="0" applyFont="1" applyFill="1" applyBorder="1" applyAlignment="1">
      <alignment horizontal="center" vertical="center" wrapText="1"/>
    </xf>
    <xf numFmtId="0" fontId="23" fillId="15" borderId="1" xfId="0" applyFont="1" applyFill="1" applyBorder="1" applyAlignment="1">
      <alignment horizontal="center" vertical="center" wrapText="1"/>
    </xf>
    <xf numFmtId="0" fontId="23" fillId="15" borderId="2" xfId="0" applyFont="1" applyFill="1" applyBorder="1" applyAlignment="1">
      <alignment horizontal="center" vertical="center" wrapText="1"/>
    </xf>
    <xf numFmtId="0" fontId="23" fillId="14" borderId="3" xfId="0" applyFont="1" applyFill="1" applyBorder="1" applyAlignment="1">
      <alignment horizontal="center" vertical="center"/>
    </xf>
    <xf numFmtId="0" fontId="23" fillId="14" borderId="1" xfId="0" applyFont="1" applyFill="1" applyBorder="1" applyAlignment="1">
      <alignment horizontal="center" vertical="center"/>
    </xf>
    <xf numFmtId="0" fontId="23" fillId="14" borderId="2" xfId="0" applyFont="1" applyFill="1" applyBorder="1" applyAlignment="1">
      <alignment horizontal="center" vertical="center"/>
    </xf>
  </cellXfs>
  <cellStyles count="16">
    <cellStyle name="Bad" xfId="15" builtinId="27"/>
    <cellStyle name="Comma" xfId="13" builtinId="3"/>
    <cellStyle name="Comma 2" xfId="14" xr:uid="{00000000-0005-0000-0000-000002000000}"/>
    <cellStyle name="Followed Hyperlink" xfId="9" builtinId="9" hidden="1"/>
    <cellStyle name="Followed Hyperlink" xfId="10" builtinId="9" hidden="1"/>
    <cellStyle name="Followed Hyperlink" xfId="11" builtinId="9" hidden="1"/>
    <cellStyle name="Followed Hyperlink" xfId="12" builtinId="9" hidden="1"/>
    <cellStyle name="Hyperlink" xfId="1" builtinId="8"/>
    <cellStyle name="Hyperlink 2" xfId="8" xr:uid="{00000000-0005-0000-0000-000008000000}"/>
    <cellStyle name="Normal" xfId="0" builtinId="0"/>
    <cellStyle name="Normal 222" xfId="2" xr:uid="{00000000-0005-0000-0000-00000A000000}"/>
    <cellStyle name="Normal 3" xfId="6" xr:uid="{00000000-0005-0000-0000-00000B000000}"/>
    <cellStyle name="Normal 4" xfId="7" xr:uid="{00000000-0005-0000-0000-00000C000000}"/>
    <cellStyle name="Standaard 2" xfId="3" xr:uid="{00000000-0005-0000-0000-00000D000000}"/>
    <cellStyle name="Standaard 3" xfId="5" xr:uid="{00000000-0005-0000-0000-00000E000000}"/>
    <cellStyle name="Standaard 4" xfId="4" xr:uid="{00000000-0005-0000-0000-00000F000000}"/>
  </cellStyles>
  <dxfs count="0"/>
  <tableStyles count="0" defaultTableStyle="TableStyleMedium2" defaultPivotStyle="PivotStyleLight16"/>
  <colors>
    <mruColors>
      <color rgb="FF004BFF"/>
      <color rgb="FF808080"/>
      <color rgb="FF999999"/>
      <color rgb="FF02889E"/>
      <color rgb="FF64487D"/>
      <color rgb="FFFFBD0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590549</xdr:colOff>
      <xdr:row>3</xdr:row>
      <xdr:rowOff>190499</xdr:rowOff>
    </xdr:from>
    <xdr:to>
      <xdr:col>19</xdr:col>
      <xdr:colOff>9525</xdr:colOff>
      <xdr:row>37</xdr:row>
      <xdr:rowOff>85724</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590549" y="761999"/>
          <a:ext cx="11081809" cy="639339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lnSpc>
              <a:spcPts val="1300"/>
            </a:lnSpc>
            <a:spcAft>
              <a:spcPts val="600"/>
            </a:spcAft>
          </a:pPr>
          <a:r>
            <a:rPr lang="en-GB" sz="1100" b="1" i="0" u="none" strike="noStrike">
              <a:solidFill>
                <a:srgbClr val="004BFF"/>
              </a:solidFill>
              <a:effectLst/>
              <a:latin typeface="Corbel" panose="020B0503020204020204" pitchFamily="34" charset="0"/>
              <a:ea typeface="Times New Roman"/>
              <a:cs typeface="Times New Roman"/>
            </a:rPr>
            <a:t>Overview</a:t>
          </a:r>
        </a:p>
        <a:p>
          <a:pPr algn="just">
            <a:lnSpc>
              <a:spcPts val="1300"/>
            </a:lnSpc>
            <a:spcAft>
              <a:spcPts val="600"/>
            </a:spcAft>
          </a:pPr>
          <a:r>
            <a:rPr lang="en-GB" sz="950" b="0" i="0" baseline="0">
              <a:solidFill>
                <a:srgbClr val="808080"/>
              </a:solidFill>
              <a:effectLst/>
              <a:latin typeface="Corbel" panose="020B0503020204020204" pitchFamily="34" charset="0"/>
              <a:ea typeface="+mn-ea"/>
              <a:cs typeface="Times New Roman"/>
            </a:rPr>
            <a:t>This dataset covers all projects worldwide that have been commissioned since 2000 for the production of hydrogen for energy or climate change mitigation purposes, i.e. their objective is either to reduce the emissions associated with the production of hydrogen for existing applications, or the introduction of hydrogen as an energy carrier or industrial feedstock in new applications where it is not currently widely used.,and has the potential to be a low-carbon  technology option. Projects in planning or construction are also included.</a:t>
          </a:r>
        </a:p>
        <a:p>
          <a:pPr algn="just">
            <a:lnSpc>
              <a:spcPts val="1300"/>
            </a:lnSpc>
            <a:spcAft>
              <a:spcPts val="600"/>
            </a:spcAft>
          </a:pPr>
          <a:r>
            <a:rPr lang="en-GB" sz="950" b="0" i="0" baseline="0">
              <a:solidFill>
                <a:srgbClr val="808080"/>
              </a:solidFill>
              <a:effectLst/>
              <a:latin typeface="Corbel" panose="020B0503020204020204" pitchFamily="34" charset="0"/>
              <a:ea typeface="+mn-ea"/>
              <a:cs typeface="Times New Roman"/>
            </a:rPr>
            <a:t>Projects are categorised by the hydrogen production technology (electrolysis; fossil fuels with carbon capture, utilisation and storage; other technologies), the use of the hydrogen , and the form in which is is used (e.g. as pure hydrogen , as a blend with natural gas, or as a hydrogen-based fuel or feedstock)</a:t>
          </a:r>
          <a:r>
            <a:rPr lang="en-GB" sz="950" b="0" i="0" baseline="0">
              <a:solidFill>
                <a:srgbClr val="808080"/>
              </a:solidFill>
              <a:effectLst/>
              <a:latin typeface="Corbel" panose="020B0503020204020204" pitchFamily="34" charset="0"/>
              <a:ea typeface="+mn-ea"/>
              <a:cs typeface="+mn-cs"/>
            </a:rPr>
            <a:t>. </a:t>
          </a:r>
        </a:p>
        <a:p>
          <a:pPr algn="just">
            <a:lnSpc>
              <a:spcPts val="1300"/>
            </a:lnSpc>
            <a:spcAft>
              <a:spcPts val="600"/>
            </a:spcAft>
          </a:pPr>
          <a:endParaRPr lang="en-GB" sz="950" b="0" i="0" baseline="0">
            <a:solidFill>
              <a:schemeClr val="dk1"/>
            </a:solidFill>
            <a:effectLst/>
            <a:latin typeface="Corbel" panose="020B0503020204020204" pitchFamily="34" charset="0"/>
            <a:ea typeface="+mn-ea"/>
            <a:cs typeface="+mn-cs"/>
          </a:endParaRPr>
        </a:p>
        <a:p>
          <a:pPr algn="just">
            <a:lnSpc>
              <a:spcPts val="1300"/>
            </a:lnSpc>
            <a:spcAft>
              <a:spcPts val="600"/>
            </a:spcAft>
          </a:pPr>
          <a:r>
            <a:rPr lang="en-GB" sz="1100" b="1" i="0" u="none" strike="noStrike">
              <a:solidFill>
                <a:srgbClr val="004BFF"/>
              </a:solidFill>
              <a:effectLst/>
              <a:latin typeface="Corbel" panose="020B0503020204020204" pitchFamily="34" charset="0"/>
              <a:ea typeface="Times New Roman"/>
              <a:cs typeface="Times New Roman"/>
            </a:rPr>
            <a:t>Data sources </a:t>
          </a:r>
        </a:p>
        <a:p>
          <a:pPr algn="just">
            <a:lnSpc>
              <a:spcPts val="1300"/>
            </a:lnSpc>
            <a:spcAft>
              <a:spcPts val="600"/>
            </a:spcAft>
          </a:pPr>
          <a:r>
            <a:rPr lang="en-GB" sz="950" i="0" baseline="0">
              <a:solidFill>
                <a:srgbClr val="808080"/>
              </a:solidFill>
              <a:effectLst/>
              <a:latin typeface="Corbel" panose="020B0503020204020204" pitchFamily="34" charset="0"/>
              <a:ea typeface="Calibri"/>
              <a:cs typeface="Times New Roman"/>
            </a:rPr>
            <a:t>This database is an update from the fisrt database published along with the report "The future of hydrogen. Seizing today’s opportunities".</a:t>
          </a:r>
        </a:p>
        <a:p>
          <a:pPr algn="just">
            <a:lnSpc>
              <a:spcPts val="1300"/>
            </a:lnSpc>
            <a:spcAft>
              <a:spcPts val="600"/>
            </a:spcAft>
          </a:pPr>
          <a:r>
            <a:rPr lang="en-GB" sz="950" i="0" baseline="0">
              <a:solidFill>
                <a:srgbClr val="808080"/>
              </a:solidFill>
              <a:effectLst/>
              <a:latin typeface="Corbel" panose="020B0503020204020204" pitchFamily="34" charset="0"/>
              <a:ea typeface="Calibri"/>
              <a:cs typeface="Times New Roman"/>
            </a:rPr>
            <a:t>Data collection and processing by IEA. IEA want to acknowledge the generous support from the IEA Hydrogen Technology Collaboration Programme and other different stakeholders that kindly provided information for the preparation of the datbase.</a:t>
          </a:r>
        </a:p>
        <a:p>
          <a:pPr algn="just">
            <a:lnSpc>
              <a:spcPts val="1300"/>
            </a:lnSpc>
            <a:spcAft>
              <a:spcPts val="600"/>
            </a:spcAft>
          </a:pPr>
          <a:r>
            <a:rPr lang="en-GB" sz="950" i="0" baseline="0">
              <a:solidFill>
                <a:srgbClr val="808080"/>
              </a:solidFill>
              <a:effectLst/>
              <a:latin typeface="Corbel" panose="020B0503020204020204" pitchFamily="34" charset="0"/>
              <a:ea typeface="Calibri"/>
              <a:cs typeface="Times New Roman"/>
            </a:rPr>
            <a:t>We encourage and welcome contributions from all stakeholders where additions and changes are required. Please contact hydrogen@iea.org  </a:t>
          </a:r>
          <a:endParaRPr lang="en-GB" sz="1100" b="1" i="0" u="none" strike="noStrike">
            <a:solidFill>
              <a:srgbClr val="808080"/>
            </a:solidFill>
            <a:effectLst/>
            <a:latin typeface="Corbel" panose="020B0503020204020204" pitchFamily="34" charset="0"/>
            <a:ea typeface="Times New Roman"/>
            <a:cs typeface="Times New Roman"/>
          </a:endParaRPr>
        </a:p>
        <a:p>
          <a:pPr marL="0" marR="0" lvl="0" indent="0" algn="just" defTabSz="914400" eaLnBrk="1" fontAlgn="auto" latinLnBrk="0" hangingPunct="1">
            <a:lnSpc>
              <a:spcPts val="1300"/>
            </a:lnSpc>
            <a:spcBef>
              <a:spcPts val="0"/>
            </a:spcBef>
            <a:spcAft>
              <a:spcPts val="600"/>
            </a:spcAft>
            <a:buClrTx/>
            <a:buSzTx/>
            <a:buFontTx/>
            <a:buNone/>
            <a:tabLst/>
            <a:defRPr/>
          </a:pPr>
          <a:r>
            <a:rPr lang="en-GB" sz="950" i="0" baseline="0">
              <a:solidFill>
                <a:schemeClr val="dk1"/>
              </a:solidFill>
              <a:effectLst/>
              <a:latin typeface="Corbel" panose="020B0503020204020204" pitchFamily="34" charset="0"/>
              <a:ea typeface="+mn-ea"/>
              <a:cs typeface="+mn-cs"/>
            </a:rPr>
            <a:t> </a:t>
          </a:r>
        </a:p>
        <a:p>
          <a:pPr marL="0" marR="0" lvl="0" indent="0" algn="just" defTabSz="914400" eaLnBrk="1" fontAlgn="auto" latinLnBrk="0" hangingPunct="1">
            <a:lnSpc>
              <a:spcPts val="1300"/>
            </a:lnSpc>
            <a:spcBef>
              <a:spcPts val="0"/>
            </a:spcBef>
            <a:spcAft>
              <a:spcPts val="600"/>
            </a:spcAft>
            <a:buClrTx/>
            <a:buSzTx/>
            <a:buFontTx/>
            <a:buNone/>
            <a:tabLst/>
            <a:defRPr/>
          </a:pPr>
          <a:endParaRPr lang="en-GB" sz="950" b="1" i="0" u="none" strike="noStrike" baseline="0">
            <a:solidFill>
              <a:schemeClr val="dk1"/>
            </a:solidFill>
            <a:effectLst/>
            <a:latin typeface="Corbel" panose="020B0503020204020204" pitchFamily="34" charset="0"/>
            <a:ea typeface="+mn-ea"/>
            <a:cs typeface="+mn-cs"/>
          </a:endParaRPr>
        </a:p>
        <a:p>
          <a:pPr marL="0" marR="0" lvl="0" indent="0" algn="just" defTabSz="914400" eaLnBrk="1" fontAlgn="auto" latinLnBrk="0" hangingPunct="1">
            <a:lnSpc>
              <a:spcPts val="1300"/>
            </a:lnSpc>
            <a:spcBef>
              <a:spcPts val="0"/>
            </a:spcBef>
            <a:spcAft>
              <a:spcPts val="600"/>
            </a:spcAft>
            <a:buClrTx/>
            <a:buSzTx/>
            <a:buFontTx/>
            <a:buNone/>
            <a:tabLst/>
            <a:defRPr/>
          </a:pPr>
          <a:r>
            <a:rPr lang="en-GB" sz="1100" b="1" i="0" u="none" strike="noStrike">
              <a:solidFill>
                <a:srgbClr val="004BFF"/>
              </a:solidFill>
              <a:effectLst/>
              <a:latin typeface="Corbel" panose="020B0503020204020204" pitchFamily="34" charset="0"/>
              <a:ea typeface="Times New Roman"/>
              <a:cs typeface="Times New Roman"/>
            </a:rPr>
            <a:t>IEA (2020). All rights reserved</a:t>
          </a:r>
        </a:p>
      </xdr:txBody>
    </xdr:sp>
    <xdr:clientData/>
  </xdr:twoCellAnchor>
  <xdr:twoCellAnchor editAs="oneCell">
    <xdr:from>
      <xdr:col>0</xdr:col>
      <xdr:colOff>0</xdr:colOff>
      <xdr:row>0</xdr:row>
      <xdr:rowOff>0</xdr:rowOff>
    </xdr:from>
    <xdr:to>
      <xdr:col>3</xdr:col>
      <xdr:colOff>306045</xdr:colOff>
      <xdr:row>3</xdr:row>
      <xdr:rowOff>156011</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232212" cy="7063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590549</xdr:colOff>
      <xdr:row>3</xdr:row>
      <xdr:rowOff>184149</xdr:rowOff>
    </xdr:from>
    <xdr:to>
      <xdr:col>20</xdr:col>
      <xdr:colOff>9525</xdr:colOff>
      <xdr:row>98</xdr:row>
      <xdr:rowOff>47625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590549" y="744443"/>
          <a:ext cx="12268388" cy="1760612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lnSpc>
              <a:spcPts val="1300"/>
            </a:lnSpc>
            <a:spcAft>
              <a:spcPts val="600"/>
            </a:spcAft>
          </a:pPr>
          <a:r>
            <a:rPr lang="en-GB" sz="1100" b="1">
              <a:solidFill>
                <a:srgbClr val="004BFF"/>
              </a:solidFill>
              <a:effectLst/>
              <a:latin typeface="Corbel" panose="020B0503020204020204" pitchFamily="34" charset="0"/>
              <a:ea typeface="Times New Roman" panose="02020603050405020304" pitchFamily="18" charset="0"/>
            </a:rPr>
            <a:t>Hydrogen supply technologies</a:t>
          </a:r>
          <a:endParaRPr lang="en-GB" sz="1200">
            <a:solidFill>
              <a:srgbClr val="004BFF"/>
            </a:solidFill>
            <a:effectLst/>
            <a:latin typeface="Times New Roman" panose="02020603050405020304" pitchFamily="18" charset="0"/>
            <a:ea typeface="Times New Roman" panose="02020603050405020304" pitchFamily="18" charset="0"/>
          </a:endParaRPr>
        </a:p>
        <a:p>
          <a:pPr algn="just">
            <a:lnSpc>
              <a:spcPts val="1300"/>
            </a:lnSpc>
            <a:spcAft>
              <a:spcPts val="600"/>
            </a:spcAft>
          </a:pPr>
          <a:r>
            <a:rPr lang="en-GB" sz="1100">
              <a:solidFill>
                <a:srgbClr val="004BFF"/>
              </a:solidFill>
              <a:effectLst/>
              <a:latin typeface="Corbel" panose="020B0503020204020204" pitchFamily="34" charset="0"/>
              <a:ea typeface="Times New Roman" panose="02020603050405020304" pitchFamily="18" charset="0"/>
            </a:rPr>
            <a:t>Water electrolysis</a:t>
          </a:r>
          <a:endParaRPr lang="en-GB" sz="1200">
            <a:solidFill>
              <a:srgbClr val="004BFF"/>
            </a:solidFill>
            <a:effectLst/>
            <a:latin typeface="Times New Roman" panose="02020603050405020304" pitchFamily="18" charset="0"/>
            <a:ea typeface="Times New Roman" panose="02020603050405020304" pitchFamily="18" charset="0"/>
          </a:endParaRPr>
        </a:p>
        <a:p>
          <a:pPr>
            <a:spcAft>
              <a:spcPts val="0"/>
            </a:spcAft>
          </a:pPr>
          <a:r>
            <a:rPr lang="en-GB" sz="110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ALK			Alkaline electrolysis</a:t>
          </a:r>
          <a:endParaRPr lang="en-GB" sz="1200">
            <a:solidFill>
              <a:srgbClr val="808080"/>
            </a:solidFill>
            <a:effectLst/>
            <a:latin typeface="Times New Roman" panose="02020603050405020304" pitchFamily="18" charset="0"/>
            <a:ea typeface="Times New Roman" panose="02020603050405020304" pitchFamily="18" charset="0"/>
          </a:endParaRPr>
        </a:p>
        <a:p>
          <a:pPr>
            <a:spcAft>
              <a:spcPts val="0"/>
            </a:spcAft>
          </a:pPr>
          <a:r>
            <a:rPr lang="en-GB" sz="110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PEM			Proton exchange membrane electrolysis</a:t>
          </a:r>
          <a:endParaRPr lang="en-GB" sz="1200">
            <a:solidFill>
              <a:srgbClr val="808080"/>
            </a:solidFill>
            <a:effectLst/>
            <a:latin typeface="Times New Roman" panose="02020603050405020304" pitchFamily="18" charset="0"/>
            <a:ea typeface="Times New Roman" panose="02020603050405020304" pitchFamily="18" charset="0"/>
          </a:endParaRPr>
        </a:p>
        <a:p>
          <a:pPr>
            <a:spcAft>
              <a:spcPts val="0"/>
            </a:spcAft>
          </a:pPr>
          <a:r>
            <a:rPr lang="en-GB" sz="110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SOEC			Solid oxide electrolysis cells</a:t>
          </a:r>
          <a:endParaRPr lang="en-GB" sz="1200">
            <a:solidFill>
              <a:srgbClr val="808080"/>
            </a:solidFill>
            <a:effectLst/>
            <a:latin typeface="Times New Roman" panose="02020603050405020304" pitchFamily="18" charset="0"/>
            <a:ea typeface="Times New Roman" panose="02020603050405020304" pitchFamily="18" charset="0"/>
          </a:endParaRPr>
        </a:p>
        <a:p>
          <a:pPr>
            <a:spcAft>
              <a:spcPts val="0"/>
            </a:spcAft>
          </a:pPr>
          <a:r>
            <a:rPr lang="en-GB" sz="110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Unknown PtX			Undisclosed electrolysis type</a:t>
          </a:r>
          <a:endParaRPr lang="en-GB" sz="1200">
            <a:solidFill>
              <a:srgbClr val="808080"/>
            </a:solidFill>
            <a:effectLst/>
            <a:latin typeface="Times New Roman" panose="02020603050405020304" pitchFamily="18" charset="0"/>
            <a:ea typeface="Times New Roman" panose="02020603050405020304" pitchFamily="18" charset="0"/>
          </a:endParaRPr>
        </a:p>
        <a:p>
          <a:pPr>
            <a:spcAft>
              <a:spcPts val="0"/>
            </a:spcAft>
          </a:pPr>
          <a:r>
            <a:rPr lang="en-GB" sz="1100">
              <a:solidFill>
                <a:srgbClr val="000000"/>
              </a:solidFill>
              <a:effectLst/>
              <a:latin typeface="Corbel" panose="020B0503020204020204" pitchFamily="34" charset="0"/>
              <a:ea typeface="Times New Roman" panose="02020603050405020304" pitchFamily="18" charset="0"/>
              <a:cs typeface="Times New Roman" panose="02020603050405020304" pitchFamily="18" charset="0"/>
            </a:rPr>
            <a:t> </a:t>
          </a:r>
          <a:endParaRPr lang="en-GB" sz="1200">
            <a:effectLst/>
            <a:latin typeface="Times New Roman" panose="02020603050405020304" pitchFamily="18" charset="0"/>
            <a:ea typeface="Times New Roman" panose="02020603050405020304" pitchFamily="18" charset="0"/>
          </a:endParaRPr>
        </a:p>
        <a:p>
          <a:pPr>
            <a:spcAft>
              <a:spcPts val="0"/>
            </a:spcAft>
          </a:pPr>
          <a:r>
            <a:rPr lang="en-GB" sz="1100">
              <a:solidFill>
                <a:srgbClr val="004BFF"/>
              </a:solidFill>
              <a:effectLst/>
              <a:latin typeface="Corbel" panose="020B0503020204020204" pitchFamily="34" charset="0"/>
              <a:ea typeface="Times New Roman" panose="02020603050405020304" pitchFamily="18" charset="0"/>
            </a:rPr>
            <a:t>Fossil fuel with CO</a:t>
          </a:r>
          <a:r>
            <a:rPr lang="en-GB" sz="1100" baseline="-25000">
              <a:solidFill>
                <a:srgbClr val="004BFF"/>
              </a:solidFill>
              <a:effectLst/>
              <a:latin typeface="Corbel" panose="020B0503020204020204" pitchFamily="34" charset="0"/>
              <a:ea typeface="Times New Roman" panose="02020603050405020304" pitchFamily="18" charset="0"/>
            </a:rPr>
            <a:t>2</a:t>
          </a:r>
          <a:r>
            <a:rPr lang="en-GB" sz="1100">
              <a:solidFill>
                <a:srgbClr val="004BFF"/>
              </a:solidFill>
              <a:effectLst/>
              <a:latin typeface="Corbel" panose="020B0503020204020204" pitchFamily="34" charset="0"/>
              <a:ea typeface="Times New Roman" panose="02020603050405020304" pitchFamily="18" charset="0"/>
            </a:rPr>
            <a:t> capture </a:t>
          </a:r>
          <a:endParaRPr lang="en-GB" sz="1200">
            <a:solidFill>
              <a:srgbClr val="004BFF"/>
            </a:solidFill>
            <a:effectLst/>
            <a:latin typeface="Times New Roman" panose="02020603050405020304" pitchFamily="18" charset="0"/>
            <a:ea typeface="Times New Roman" panose="02020603050405020304" pitchFamily="18" charset="0"/>
          </a:endParaRPr>
        </a:p>
        <a:p>
          <a:pPr marL="914400" indent="-914400">
            <a:spcAft>
              <a:spcPts val="0"/>
            </a:spcAft>
          </a:pPr>
          <a:endParaRPr lang="en-GB" sz="1100">
            <a:solidFill>
              <a:srgbClr val="000000"/>
            </a:solidFill>
            <a:effectLst/>
            <a:latin typeface="Corbel" panose="020B0503020204020204" pitchFamily="34" charset="0"/>
            <a:ea typeface="Times New Roman" panose="02020603050405020304" pitchFamily="18" charset="0"/>
            <a:cs typeface="Times New Roman" panose="02020603050405020304" pitchFamily="18" charset="0"/>
          </a:endParaRPr>
        </a:p>
        <a:p>
          <a:pPr marL="914400" marR="0" lvl="0" indent="-914400" defTabSz="914400" eaLnBrk="1" fontAlgn="auto" latinLnBrk="0" hangingPunct="1">
            <a:lnSpc>
              <a:spcPct val="100000"/>
            </a:lnSpc>
            <a:spcBef>
              <a:spcPts val="0"/>
            </a:spcBef>
            <a:spcAft>
              <a:spcPts val="0"/>
            </a:spcAft>
            <a:buClrTx/>
            <a:buSzTx/>
            <a:buFontTx/>
            <a:buNone/>
            <a:tabLst/>
            <a:defRPr/>
          </a:pPr>
          <a:r>
            <a:rPr lang="en-GB" sz="1100">
              <a:solidFill>
                <a:srgbClr val="808080"/>
              </a:solidFill>
              <a:effectLst/>
              <a:latin typeface="+mn-lt"/>
              <a:ea typeface="+mn-ea"/>
              <a:cs typeface="+mn-cs"/>
            </a:rPr>
            <a:t>Coal Gasification+CCS		Hydrogen production from coal gasification (all</a:t>
          </a:r>
          <a:r>
            <a:rPr lang="en-GB" sz="1100" baseline="0">
              <a:solidFill>
                <a:srgbClr val="808080"/>
              </a:solidFill>
              <a:effectLst/>
              <a:latin typeface="+mn-lt"/>
              <a:ea typeface="+mn-ea"/>
              <a:cs typeface="+mn-cs"/>
            </a:rPr>
            <a:t> types of coals and derivatives</a:t>
          </a:r>
          <a:r>
            <a:rPr lang="en-GB" sz="1100">
              <a:solidFill>
                <a:srgbClr val="808080"/>
              </a:solidFill>
              <a:effectLst/>
              <a:latin typeface="+mn-lt"/>
              <a:ea typeface="+mn-ea"/>
              <a:cs typeface="+mn-cs"/>
            </a:rPr>
            <a:t>) coupled with CO</a:t>
          </a:r>
          <a:r>
            <a:rPr lang="en-GB" sz="1100" baseline="-25000">
              <a:solidFill>
                <a:srgbClr val="808080"/>
              </a:solidFill>
              <a:effectLst/>
              <a:latin typeface="+mn-lt"/>
              <a:ea typeface="+mn-ea"/>
              <a:cs typeface="+mn-cs"/>
            </a:rPr>
            <a:t>2</a:t>
          </a:r>
          <a:r>
            <a:rPr lang="en-GB" sz="1100">
              <a:solidFill>
                <a:srgbClr val="808080"/>
              </a:solidFill>
              <a:effectLst/>
              <a:latin typeface="+mn-lt"/>
              <a:ea typeface="+mn-ea"/>
              <a:cs typeface="+mn-cs"/>
            </a:rPr>
            <a:t> capture</a:t>
          </a:r>
          <a:endParaRPr lang="en-GB">
            <a:solidFill>
              <a:srgbClr val="808080"/>
            </a:solidFill>
            <a:effectLst/>
          </a:endParaRPr>
        </a:p>
        <a:p>
          <a:pPr marL="914400" indent="-914400">
            <a:spcAft>
              <a:spcPts val="0"/>
            </a:spcAft>
          </a:pPr>
          <a:r>
            <a:rPr lang="en-GB" sz="110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NG Reforming+CCS		</a:t>
          </a:r>
          <a:r>
            <a:rPr lang="en-GB" sz="1100">
              <a:solidFill>
                <a:srgbClr val="808080"/>
              </a:solidFill>
              <a:effectLst/>
              <a:latin typeface="+mn-lt"/>
              <a:ea typeface="+mn-ea"/>
              <a:cs typeface="+mn-cs"/>
            </a:rPr>
            <a:t>Hydrogen production from natural reforming (steam reforming, autothermal</a:t>
          </a:r>
          <a:r>
            <a:rPr lang="en-GB" sz="1100" baseline="0">
              <a:solidFill>
                <a:srgbClr val="808080"/>
              </a:solidFill>
              <a:effectLst/>
              <a:latin typeface="+mn-lt"/>
              <a:ea typeface="+mn-ea"/>
              <a:cs typeface="+mn-cs"/>
            </a:rPr>
            <a:t> reforming or other advanced reforming technologies)</a:t>
          </a:r>
          <a:r>
            <a:rPr lang="en-GB" sz="1100">
              <a:solidFill>
                <a:srgbClr val="808080"/>
              </a:solidFill>
              <a:effectLst/>
              <a:latin typeface="+mn-lt"/>
              <a:ea typeface="+mn-ea"/>
              <a:cs typeface="+mn-cs"/>
            </a:rPr>
            <a:t> coupled with CO</a:t>
          </a:r>
          <a:r>
            <a:rPr lang="en-GB" sz="1100" baseline="-25000">
              <a:solidFill>
                <a:srgbClr val="808080"/>
              </a:solidFill>
              <a:effectLst/>
              <a:latin typeface="+mn-lt"/>
              <a:ea typeface="+mn-ea"/>
              <a:cs typeface="+mn-cs"/>
            </a:rPr>
            <a:t>2</a:t>
          </a:r>
          <a:r>
            <a:rPr lang="en-GB" sz="1100">
              <a:solidFill>
                <a:srgbClr val="808080"/>
              </a:solidFill>
              <a:effectLst/>
              <a:latin typeface="+mn-lt"/>
              <a:ea typeface="+mn-ea"/>
              <a:cs typeface="+mn-cs"/>
            </a:rPr>
            <a:t> capture</a:t>
          </a:r>
          <a:endParaRPr lang="en-GB" sz="110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endParaRPr>
        </a:p>
        <a:p>
          <a:endParaRPr lang="en-GB">
            <a:solidFill>
              <a:srgbClr val="808080"/>
            </a:solidFill>
            <a:effectLst/>
          </a:endParaRPr>
        </a:p>
        <a:p>
          <a:pPr marL="0" indent="0">
            <a:spcAft>
              <a:spcPts val="0"/>
            </a:spcAft>
          </a:pPr>
          <a:r>
            <a:rPr lang="en-GB" sz="1100">
              <a:solidFill>
                <a:srgbClr val="004BFF"/>
              </a:solidFill>
              <a:effectLst/>
              <a:latin typeface="Corbel" panose="020B0503020204020204" pitchFamily="34" charset="0"/>
              <a:ea typeface="Times New Roman" panose="02020603050405020304" pitchFamily="18" charset="0"/>
              <a:cs typeface="+mn-cs"/>
            </a:rPr>
            <a:t>Other</a:t>
          </a:r>
        </a:p>
        <a:p>
          <a:endParaRPr lang="en-GB" sz="1100">
            <a:solidFill>
              <a:schemeClr val="dk1"/>
            </a:solidFill>
            <a:effectLst/>
            <a:latin typeface="+mn-lt"/>
            <a:ea typeface="+mn-ea"/>
            <a:cs typeface="+mn-cs"/>
          </a:endParaRPr>
        </a:p>
        <a:p>
          <a:r>
            <a:rPr lang="en-GB" sz="1100">
              <a:solidFill>
                <a:srgbClr val="808080"/>
              </a:solidFill>
              <a:effectLst/>
              <a:latin typeface="+mn-lt"/>
              <a:ea typeface="+mn-ea"/>
              <a:cs typeface="+mn-cs"/>
            </a:rPr>
            <a:t>This categorie groups several different technologies different from water electrolysis</a:t>
          </a:r>
          <a:r>
            <a:rPr lang="en-GB" sz="1100" baseline="0">
              <a:solidFill>
                <a:srgbClr val="808080"/>
              </a:solidFill>
              <a:effectLst/>
              <a:latin typeface="+mn-lt"/>
              <a:ea typeface="+mn-ea"/>
              <a:cs typeface="+mn-cs"/>
            </a:rPr>
            <a:t> or fossil-based technologies coupled with CCS such as biogas pyrolysis, biogas reforming or membrane separation</a:t>
          </a:r>
          <a:r>
            <a:rPr lang="en-GB" sz="110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	</a:t>
          </a:r>
          <a:r>
            <a:rPr lang="en-GB" sz="1100">
              <a:solidFill>
                <a:srgbClr val="000000"/>
              </a:solidFill>
              <a:effectLst/>
              <a:latin typeface="Corbel" panose="020B0503020204020204" pitchFamily="34" charset="0"/>
              <a:ea typeface="Times New Roman" panose="02020603050405020304" pitchFamily="18" charset="0"/>
              <a:cs typeface="Times New Roman" panose="02020603050405020304" pitchFamily="18" charset="0"/>
            </a:rPr>
            <a:t>	</a:t>
          </a:r>
          <a:endParaRPr lang="en-GB" sz="1200">
            <a:effectLst/>
            <a:latin typeface="Times New Roman" panose="02020603050405020304" pitchFamily="18" charset="0"/>
            <a:ea typeface="Times New Roman" panose="02020603050405020304" pitchFamily="18" charset="0"/>
          </a:endParaRPr>
        </a:p>
        <a:p>
          <a:pPr algn="just">
            <a:lnSpc>
              <a:spcPts val="1300"/>
            </a:lnSpc>
            <a:spcAft>
              <a:spcPts val="600"/>
            </a:spcAft>
          </a:pPr>
          <a:endParaRPr lang="en-GB" sz="1100" b="0" i="0" baseline="0">
            <a:solidFill>
              <a:schemeClr val="dk1"/>
            </a:solidFill>
            <a:effectLst/>
            <a:latin typeface="Corbel" panose="020B0503020204020204" pitchFamily="34" charset="0"/>
            <a:ea typeface="+mn-ea"/>
            <a:cs typeface="+mn-cs"/>
          </a:endParaRPr>
        </a:p>
        <a:p>
          <a:pPr algn="just">
            <a:lnSpc>
              <a:spcPts val="1300"/>
            </a:lnSpc>
            <a:spcAft>
              <a:spcPts val="600"/>
            </a:spcAft>
          </a:pPr>
          <a:r>
            <a:rPr lang="en-GB" sz="1100" b="1">
              <a:solidFill>
                <a:srgbClr val="004BFF"/>
              </a:solidFill>
              <a:effectLst/>
              <a:latin typeface="Corbel" panose="020B0503020204020204" pitchFamily="34" charset="0"/>
              <a:ea typeface="Times New Roman" panose="02020603050405020304" pitchFamily="18" charset="0"/>
            </a:rPr>
            <a:t>Hydrogen demand</a:t>
          </a:r>
          <a:endParaRPr lang="en-GB" sz="1200">
            <a:solidFill>
              <a:srgbClr val="004BFF"/>
            </a:solidFill>
            <a:effectLst/>
            <a:latin typeface="Times New Roman" panose="02020603050405020304" pitchFamily="18" charset="0"/>
            <a:ea typeface="Times New Roman" panose="02020603050405020304" pitchFamily="18" charset="0"/>
          </a:endParaRPr>
        </a:p>
        <a:p>
          <a:pPr algn="just">
            <a:lnSpc>
              <a:spcPts val="1300"/>
            </a:lnSpc>
            <a:spcAft>
              <a:spcPts val="600"/>
            </a:spcAft>
          </a:pPr>
          <a:r>
            <a:rPr lang="en-GB" sz="1100">
              <a:solidFill>
                <a:srgbClr val="004BFF"/>
              </a:solidFill>
              <a:effectLst/>
              <a:latin typeface="Corbel" panose="020B0503020204020204" pitchFamily="34" charset="0"/>
              <a:ea typeface="Times New Roman" panose="02020603050405020304" pitchFamily="18" charset="0"/>
            </a:rPr>
            <a:t>End-use product</a:t>
          </a:r>
          <a:endParaRPr lang="en-GB" sz="1200">
            <a:solidFill>
              <a:srgbClr val="004BFF"/>
            </a:solidFill>
            <a:effectLst/>
            <a:latin typeface="Times New Roman" panose="02020603050405020304" pitchFamily="18" charset="0"/>
            <a:ea typeface="Times New Roman" panose="02020603050405020304" pitchFamily="18"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rgbClr val="808080"/>
              </a:solidFill>
              <a:effectLst/>
              <a:latin typeface="+mn-lt"/>
              <a:ea typeface="+mn-ea"/>
              <a:cs typeface="+mn-cs"/>
            </a:rPr>
            <a:t>CH</a:t>
          </a:r>
          <a:r>
            <a:rPr lang="en-GB" sz="1100" baseline="-25000">
              <a:solidFill>
                <a:srgbClr val="808080"/>
              </a:solidFill>
              <a:effectLst/>
              <a:latin typeface="+mn-lt"/>
              <a:ea typeface="+mn-ea"/>
              <a:cs typeface="+mn-cs"/>
            </a:rPr>
            <a:t>4</a:t>
          </a:r>
          <a:r>
            <a:rPr lang="en-GB" sz="1100">
              <a:solidFill>
                <a:srgbClr val="808080"/>
              </a:solidFill>
              <a:effectLst/>
              <a:latin typeface="+mn-lt"/>
              <a:ea typeface="+mn-ea"/>
              <a:cs typeface="+mn-cs"/>
            </a:rPr>
            <a:t> 			Synthetic methane</a:t>
          </a:r>
          <a:endParaRPr lang="en-GB">
            <a:solidFill>
              <a:srgbClr val="808080"/>
            </a:solidFill>
            <a:effectLst/>
          </a:endParaRPr>
        </a:p>
        <a:p>
          <a:pPr>
            <a:spcAft>
              <a:spcPts val="0"/>
            </a:spcAft>
          </a:pPr>
          <a:r>
            <a:rPr lang="en-GB" sz="110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H</a:t>
          </a:r>
          <a:r>
            <a:rPr lang="en-GB" sz="1100" baseline="-2500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2</a:t>
          </a:r>
          <a:r>
            <a:rPr lang="en-GB" sz="110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			Hydrogen in molecular form</a:t>
          </a:r>
        </a:p>
        <a:p>
          <a:pPr>
            <a:spcAft>
              <a:spcPts val="0"/>
            </a:spcAft>
          </a:pPr>
          <a:r>
            <a:rPr lang="en-GB" sz="110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LOHC			Liquid organic</a:t>
          </a:r>
          <a:r>
            <a:rPr lang="en-GB" sz="1100" baseline="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 hydrogen carriers</a:t>
          </a:r>
        </a:p>
        <a:p>
          <a:pPr>
            <a:spcAft>
              <a:spcPts val="0"/>
            </a:spcAft>
          </a:pPr>
          <a:r>
            <a:rPr lang="en-GB" sz="1100" baseline="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NH</a:t>
          </a:r>
          <a:r>
            <a:rPr lang="en-GB" sz="1100" baseline="-2500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3</a:t>
          </a:r>
          <a:r>
            <a:rPr lang="en-GB" sz="1100" baseline="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			Ammonia</a:t>
          </a:r>
          <a:endParaRPr lang="en-GB" sz="1200" baseline="0">
            <a:solidFill>
              <a:srgbClr val="808080"/>
            </a:solidFill>
            <a:effectLst/>
            <a:latin typeface="Times New Roman" panose="02020603050405020304" pitchFamily="18" charset="0"/>
            <a:ea typeface="Times New Roman" panose="02020603050405020304" pitchFamily="18" charset="0"/>
          </a:endParaRPr>
        </a:p>
        <a:p>
          <a:pPr>
            <a:spcAft>
              <a:spcPts val="0"/>
            </a:spcAft>
          </a:pPr>
          <a:r>
            <a:rPr lang="en-GB" sz="110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Synthetic hydrocarbons		Synthetic liquid fuels (e.g. gasoline, diesel, jetfuel equivalent)</a:t>
          </a:r>
        </a:p>
        <a:p>
          <a:pPr>
            <a:spcAft>
              <a:spcPts val="0"/>
            </a:spcAft>
          </a:pPr>
          <a:r>
            <a:rPr lang="en-GB" sz="1100">
              <a:solidFill>
                <a:srgbClr val="808080"/>
              </a:solidFill>
              <a:effectLst/>
              <a:latin typeface="+mn-lt"/>
              <a:ea typeface="+mn-ea"/>
              <a:cs typeface="+mn-cs"/>
            </a:rPr>
            <a:t>Synthetic hydrocarbons</a:t>
          </a:r>
          <a:r>
            <a:rPr lang="en-GB" sz="1100" baseline="0">
              <a:solidFill>
                <a:srgbClr val="808080"/>
              </a:solidFill>
              <a:effectLst/>
              <a:latin typeface="+mn-lt"/>
              <a:ea typeface="+mn-ea"/>
              <a:cs typeface="+mn-cs"/>
            </a:rPr>
            <a:t> (MeOH)	</a:t>
          </a:r>
          <a:r>
            <a:rPr lang="en-GB" sz="110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	</a:t>
          </a:r>
          <a:r>
            <a:rPr lang="en-GB" sz="1100">
              <a:solidFill>
                <a:srgbClr val="808080"/>
              </a:solidFill>
              <a:effectLst/>
              <a:latin typeface="+mn-lt"/>
              <a:ea typeface="+mn-ea"/>
              <a:cs typeface="+mn-cs"/>
            </a:rPr>
            <a:t>Methanol	</a:t>
          </a:r>
          <a:endParaRPr lang="en-GB" sz="1200">
            <a:solidFill>
              <a:srgbClr val="808080"/>
            </a:solidFill>
            <a:effectLst/>
            <a:latin typeface="Times New Roman" panose="02020603050405020304" pitchFamily="18" charset="0"/>
            <a:ea typeface="Times New Roman" panose="02020603050405020304" pitchFamily="18" charset="0"/>
          </a:endParaRPr>
        </a:p>
        <a:p>
          <a:pPr>
            <a:spcAft>
              <a:spcPts val="0"/>
            </a:spcAft>
          </a:pPr>
          <a:r>
            <a:rPr lang="en-GB" sz="1100">
              <a:solidFill>
                <a:srgbClr val="000000"/>
              </a:solidFill>
              <a:effectLst/>
              <a:latin typeface="Corbel" panose="020B0503020204020204" pitchFamily="34" charset="0"/>
              <a:ea typeface="Times New Roman" panose="02020603050405020304" pitchFamily="18" charset="0"/>
              <a:cs typeface="Times New Roman" panose="02020603050405020304" pitchFamily="18" charset="0"/>
            </a:rPr>
            <a:t> </a:t>
          </a:r>
          <a:endParaRPr lang="en-GB" sz="1200">
            <a:effectLst/>
            <a:latin typeface="Times New Roman" panose="02020603050405020304" pitchFamily="18" charset="0"/>
            <a:ea typeface="Times New Roman" panose="02020603050405020304" pitchFamily="18" charset="0"/>
          </a:endParaRPr>
        </a:p>
        <a:p>
          <a:pPr>
            <a:spcAft>
              <a:spcPts val="0"/>
            </a:spcAft>
          </a:pPr>
          <a:r>
            <a:rPr lang="en-GB" sz="1100" i="0">
              <a:solidFill>
                <a:srgbClr val="004BFF"/>
              </a:solidFill>
              <a:effectLst/>
              <a:latin typeface="Corbel" panose="020B0503020204020204" pitchFamily="34" charset="0"/>
              <a:ea typeface="Times New Roman" panose="02020603050405020304" pitchFamily="18" charset="0"/>
            </a:rPr>
            <a:t>End-use</a:t>
          </a:r>
          <a:r>
            <a:rPr lang="en-GB" sz="1100" i="0" baseline="0">
              <a:solidFill>
                <a:srgbClr val="004BFF"/>
              </a:solidFill>
              <a:effectLst/>
              <a:latin typeface="Corbel" panose="020B0503020204020204" pitchFamily="34" charset="0"/>
              <a:ea typeface="Times New Roman" panose="02020603050405020304" pitchFamily="18" charset="0"/>
            </a:rPr>
            <a:t> s</a:t>
          </a:r>
          <a:r>
            <a:rPr lang="en-GB" sz="1100" i="0">
              <a:solidFill>
                <a:srgbClr val="004BFF"/>
              </a:solidFill>
              <a:effectLst/>
              <a:latin typeface="Corbel" panose="020B0503020204020204" pitchFamily="34" charset="0"/>
              <a:ea typeface="Times New Roman" panose="02020603050405020304" pitchFamily="18" charset="0"/>
            </a:rPr>
            <a:t>ector</a:t>
          </a:r>
          <a:endParaRPr lang="en-GB" sz="1200" i="0">
            <a:solidFill>
              <a:srgbClr val="004BFF"/>
            </a:solidFill>
            <a:effectLst/>
            <a:latin typeface="Times New Roman" panose="02020603050405020304" pitchFamily="18" charset="0"/>
            <a:ea typeface="Times New Roman" panose="02020603050405020304" pitchFamily="18" charset="0"/>
          </a:endParaRPr>
        </a:p>
        <a:p>
          <a:pPr>
            <a:spcAft>
              <a:spcPts val="0"/>
            </a:spcAft>
          </a:pPr>
          <a:r>
            <a:rPr lang="en-GB" sz="1100" i="0">
              <a:solidFill>
                <a:srgbClr val="808080"/>
              </a:solidFill>
              <a:effectLst/>
              <a:latin typeface="Corbel" panose="020B0503020204020204" pitchFamily="34" charset="0"/>
              <a:ea typeface="Times New Roman" panose="02020603050405020304" pitchFamily="18" charset="0"/>
            </a:rPr>
            <a:t>Power			</a:t>
          </a:r>
          <a:r>
            <a:rPr lang="en-GB" sz="1100" i="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Supply of electricity to the electricity grid with a gas turbine of fuel cell.</a:t>
          </a:r>
          <a:endParaRPr lang="en-GB" sz="1200" i="0">
            <a:solidFill>
              <a:srgbClr val="808080"/>
            </a:solidFill>
            <a:effectLst/>
            <a:latin typeface="Times New Roman" panose="02020603050405020304" pitchFamily="18" charset="0"/>
            <a:ea typeface="Times New Roman" panose="02020603050405020304" pitchFamily="18" charset="0"/>
          </a:endParaRPr>
        </a:p>
        <a:p>
          <a:pPr>
            <a:spcAft>
              <a:spcPts val="0"/>
            </a:spcAft>
          </a:pPr>
          <a:r>
            <a:rPr lang="en-GB" sz="1100" i="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Grid injection			Injection in natural gas or</a:t>
          </a:r>
          <a:r>
            <a:rPr lang="en-GB" sz="1100" i="0" baseline="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 pure hydrogen </a:t>
          </a:r>
          <a:r>
            <a:rPr lang="en-GB" sz="1100" i="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grids.</a:t>
          </a:r>
          <a:r>
            <a:rPr lang="en-GB" sz="800" i="0">
              <a:solidFill>
                <a:srgbClr val="808080"/>
              </a:solidFill>
              <a:effectLst/>
              <a:latin typeface="Calibri" panose="020F0502020204030204" pitchFamily="34" charset="0"/>
              <a:ea typeface="Calibri" panose="020F0502020204030204" pitchFamily="34" charset="0"/>
              <a:cs typeface="Times New Roman" panose="02020603050405020304" pitchFamily="18" charset="0"/>
            </a:rPr>
            <a:t> </a:t>
          </a:r>
          <a:endParaRPr lang="en-GB" sz="1200" i="0">
            <a:solidFill>
              <a:srgbClr val="808080"/>
            </a:solidFill>
            <a:effectLst/>
            <a:latin typeface="Times New Roman" panose="02020603050405020304" pitchFamily="18" charset="0"/>
            <a:ea typeface="Times New Roman" panose="02020603050405020304" pitchFamily="18" charset="0"/>
          </a:endParaRPr>
        </a:p>
        <a:p>
          <a:pPr>
            <a:spcAft>
              <a:spcPts val="0"/>
            </a:spcAft>
          </a:pPr>
          <a:r>
            <a:rPr lang="en-GB" sz="1100" i="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Mobility			Used vehicles (road, off-road,</a:t>
          </a:r>
          <a:r>
            <a:rPr lang="en-GB" sz="1100" i="0" baseline="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 rail, maritime or aviation)</a:t>
          </a:r>
          <a:r>
            <a:rPr lang="en-GB" sz="1100" i="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a:t>
          </a:r>
          <a:endParaRPr lang="en-GB" sz="1200" i="0">
            <a:solidFill>
              <a:srgbClr val="808080"/>
            </a:solidFill>
            <a:effectLst/>
            <a:latin typeface="Times New Roman" panose="02020603050405020304" pitchFamily="18" charset="0"/>
            <a:ea typeface="Times New Roman" panose="02020603050405020304" pitchFamily="18" charset="0"/>
          </a:endParaRPr>
        </a:p>
        <a:p>
          <a:pPr>
            <a:spcAft>
              <a:spcPts val="0"/>
            </a:spcAft>
          </a:pPr>
          <a:r>
            <a:rPr lang="en-GB" sz="1100" i="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Industrial</a:t>
          </a:r>
          <a:r>
            <a:rPr lang="en-GB" sz="1100" i="0" baseline="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 heat</a:t>
          </a:r>
          <a:r>
            <a:rPr lang="en-GB" sz="1100" i="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			Industrial applications such as refineries, steel plants or high temperature heat.</a:t>
          </a:r>
          <a:r>
            <a:rPr lang="en-GB" sz="800" i="0">
              <a:solidFill>
                <a:srgbClr val="808080"/>
              </a:solidFill>
              <a:effectLst/>
              <a:latin typeface="Calibri" panose="020F0502020204030204" pitchFamily="34" charset="0"/>
              <a:ea typeface="Calibri" panose="020F0502020204030204" pitchFamily="34" charset="0"/>
              <a:cs typeface="Times New Roman" panose="02020603050405020304" pitchFamily="18" charset="0"/>
            </a:rPr>
            <a:t> </a:t>
          </a:r>
          <a:endParaRPr lang="en-GB" sz="1200" i="0">
            <a:solidFill>
              <a:srgbClr val="808080"/>
            </a:solidFill>
            <a:effectLst/>
            <a:latin typeface="Times New Roman" panose="02020603050405020304" pitchFamily="18" charset="0"/>
            <a:ea typeface="Times New Roman" panose="02020603050405020304" pitchFamily="18" charset="0"/>
          </a:endParaRPr>
        </a:p>
        <a:p>
          <a:pPr>
            <a:spcAft>
              <a:spcPts val="0"/>
            </a:spcAft>
          </a:pPr>
          <a:r>
            <a:rPr lang="en-GB" sz="1100" i="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CHP			</a:t>
          </a:r>
          <a:r>
            <a:rPr lang="en-GB" sz="1100" i="0">
              <a:solidFill>
                <a:srgbClr val="808080"/>
              </a:solidFill>
              <a:effectLst/>
              <a:latin typeface="+mn-lt"/>
              <a:ea typeface="+mn-ea"/>
              <a:cs typeface="+mn-cs"/>
            </a:rPr>
            <a:t>Heat and power via CHPs, for example in fuel cells or turbines</a:t>
          </a:r>
        </a:p>
        <a:p>
          <a:pPr>
            <a:spcAft>
              <a:spcPts val="0"/>
            </a:spcAft>
          </a:pPr>
          <a:r>
            <a:rPr lang="en-GB" sz="1100" i="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Domestic heat			Direct use in</a:t>
          </a:r>
          <a:r>
            <a:rPr lang="en-GB" sz="1100" i="0" baseline="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 building for water and space heating</a:t>
          </a:r>
          <a:r>
            <a:rPr lang="en-GB" sz="1100" i="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		.</a:t>
          </a:r>
          <a:endParaRPr lang="en-GB" sz="1200" i="0">
            <a:solidFill>
              <a:srgbClr val="808080"/>
            </a:solidFill>
            <a:effectLst/>
            <a:latin typeface="Times New Roman" panose="02020603050405020304" pitchFamily="18" charset="0"/>
            <a:ea typeface="Times New Roman" panose="02020603050405020304" pitchFamily="18" charset="0"/>
          </a:endParaRPr>
        </a:p>
        <a:p>
          <a:pPr marL="914400" indent="-914400">
            <a:lnSpc>
              <a:spcPct val="107000"/>
            </a:lnSpc>
            <a:spcAft>
              <a:spcPts val="800"/>
            </a:spcAft>
          </a:pPr>
          <a:r>
            <a:rPr lang="en-GB" sz="1100" i="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Chemicals</a:t>
          </a:r>
          <a:r>
            <a:rPr lang="en-GB" sz="110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			Production</a:t>
          </a:r>
          <a:r>
            <a:rPr lang="en-GB" sz="1100" baseline="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 of (intermediate) chemicals, such as </a:t>
          </a:r>
          <a:r>
            <a:rPr lang="en-GB" sz="1100">
              <a:solidFill>
                <a:srgbClr val="808080"/>
              </a:solidFill>
              <a:effectLst/>
              <a:latin typeface="Corbel" panose="020B0503020204020204" pitchFamily="34" charset="0"/>
              <a:ea typeface="Times New Roman" panose="02020603050405020304" pitchFamily="18" charset="0"/>
              <a:cs typeface="Times New Roman" panose="02020603050405020304" pitchFamily="18" charset="0"/>
            </a:rPr>
            <a:t>methanol, ammonia (for fertiliser or chemical products) or final chemical products.</a:t>
          </a:r>
        </a:p>
        <a:p>
          <a:pPr marL="914400" indent="-914400">
            <a:lnSpc>
              <a:spcPct val="107000"/>
            </a:lnSpc>
            <a:spcAft>
              <a:spcPts val="800"/>
            </a:spcAft>
          </a:pPr>
          <a:endParaRPr lang="en-GB" sz="1100">
            <a:solidFill>
              <a:srgbClr val="000000"/>
            </a:solidFill>
            <a:effectLst/>
            <a:latin typeface="Corbel" panose="020B0503020204020204" pitchFamily="34" charset="0"/>
            <a:ea typeface="Times New Roman" panose="02020603050405020304" pitchFamily="18" charset="0"/>
            <a:cs typeface="Times New Roman" panose="02020603050405020304" pitchFamily="18" charset="0"/>
          </a:endParaRPr>
        </a:p>
        <a:p>
          <a:pPr marL="0" marR="0" lvl="0" indent="0" algn="just" defTabSz="914400" eaLnBrk="1" fontAlgn="auto" latinLnBrk="0" hangingPunct="1">
            <a:lnSpc>
              <a:spcPts val="1300"/>
            </a:lnSpc>
            <a:spcBef>
              <a:spcPts val="0"/>
            </a:spcBef>
            <a:spcAft>
              <a:spcPts val="600"/>
            </a:spcAft>
            <a:buClrTx/>
            <a:buSzTx/>
            <a:buFontTx/>
            <a:buNone/>
            <a:tabLst/>
            <a:defRPr/>
          </a:pPr>
          <a:r>
            <a:rPr kumimoji="0" lang="en-GB" sz="1100" b="1" i="0" u="none" strike="noStrike" kern="0" cap="none" spc="0" normalizeH="0" baseline="0" noProof="0">
              <a:ln>
                <a:noFill/>
              </a:ln>
              <a:solidFill>
                <a:srgbClr val="004BFF"/>
              </a:solidFill>
              <a:effectLst/>
              <a:uLnTx/>
              <a:uFillTx/>
              <a:latin typeface="Corbel" panose="020B0503020204020204" pitchFamily="34" charset="0"/>
              <a:ea typeface="Times New Roman"/>
              <a:cs typeface="Times New Roman"/>
            </a:rPr>
            <a:t>Estimated normalised capacity</a:t>
          </a:r>
        </a:p>
        <a:p>
          <a:pPr marL="914400" indent="-914400">
            <a:lnSpc>
              <a:spcPct val="107000"/>
            </a:lnSpc>
            <a:spcAft>
              <a:spcPts val="800"/>
            </a:spcAft>
          </a:pPr>
          <a:r>
            <a:rPr kumimoji="0" lang="en-GB" sz="1100" b="0" i="0" u="none" strike="noStrike" kern="0" cap="none" spc="0" normalizeH="0" baseline="0" noProof="0">
              <a:ln>
                <a:noFill/>
              </a:ln>
              <a:solidFill>
                <a:srgbClr val="808080"/>
              </a:solidFill>
              <a:effectLst/>
              <a:uLnTx/>
              <a:uFillTx/>
              <a:latin typeface="Corbel" panose="020B0503020204020204" pitchFamily="34" charset="0"/>
              <a:ea typeface="Times New Roman"/>
              <a:cs typeface="Times New Roman"/>
            </a:rPr>
            <a:t>For ease of comparison, estimated normalised hydrogen production capacity in MW H₂ output (HHV) is included for all Power-to-X (PtX) projects. </a:t>
          </a:r>
        </a:p>
        <a:p>
          <a:pPr>
            <a:lnSpc>
              <a:spcPct val="107000"/>
            </a:lnSpc>
            <a:spcAft>
              <a:spcPts val="800"/>
            </a:spcAft>
          </a:pPr>
          <a:r>
            <a:rPr lang="en-GB" sz="110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Where available, production capacity in </a:t>
          </a:r>
          <a:r>
            <a:rPr lang="en-GB" sz="1100">
              <a:solidFill>
                <a:srgbClr val="808080"/>
              </a:solidFill>
              <a:effectLst/>
              <a:latin typeface="+mn-lt"/>
              <a:ea typeface="+mn-ea"/>
              <a:cs typeface="+mn-cs"/>
            </a:rPr>
            <a:t>nm³ H₂/hour </a:t>
          </a:r>
          <a:r>
            <a:rPr lang="en-GB" sz="110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as quoted by the project is used. If not specified, for PtX projects this is estimated using electrolyser power ratings. The assumed conversion factors are:</a:t>
          </a:r>
        </a:p>
        <a:p>
          <a:pPr>
            <a:lnSpc>
              <a:spcPct val="107000"/>
            </a:lnSpc>
            <a:spcAft>
              <a:spcPts val="800"/>
            </a:spcAft>
          </a:pPr>
          <a:r>
            <a:rPr lang="en-GB" sz="110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	ALK: 0.0046 </a:t>
          </a:r>
          <a:r>
            <a:rPr lang="en-GB" sz="1100">
              <a:solidFill>
                <a:srgbClr val="808080"/>
              </a:solidFill>
              <a:effectLst/>
              <a:latin typeface="+mn-lt"/>
              <a:ea typeface="+mn-ea"/>
              <a:cs typeface="+mn-cs"/>
            </a:rPr>
            <a:t>MW/nm³ H₂/hour</a:t>
          </a:r>
          <a:endParaRPr lang="en-GB" sz="1100">
            <a:solidFill>
              <a:srgbClr val="808080"/>
            </a:solidFill>
            <a:effectLst/>
            <a:latin typeface="Corbel" panose="020B0503020204020204" pitchFamily="34" charset="0"/>
            <a:ea typeface="Calibri" panose="020F0502020204030204" pitchFamily="34" charset="0"/>
            <a:cs typeface="Times New Roman" panose="02020603050405020304" pitchFamily="18" charset="0"/>
          </a:endParaRPr>
        </a:p>
        <a:p>
          <a:pPr>
            <a:lnSpc>
              <a:spcPct val="107000"/>
            </a:lnSpc>
            <a:spcAft>
              <a:spcPts val="800"/>
            </a:spcAft>
          </a:pPr>
          <a:r>
            <a:rPr lang="en-GB" sz="110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	PEM: 0.0047 </a:t>
          </a:r>
          <a:r>
            <a:rPr lang="en-GB" sz="1100">
              <a:solidFill>
                <a:srgbClr val="808080"/>
              </a:solidFill>
              <a:effectLst/>
              <a:latin typeface="+mn-lt"/>
              <a:ea typeface="+mn-ea"/>
              <a:cs typeface="+mn-cs"/>
            </a:rPr>
            <a:t>MW/nm³ H₂/hour</a:t>
          </a:r>
          <a:endParaRPr lang="en-GB" sz="1100">
            <a:solidFill>
              <a:srgbClr val="808080"/>
            </a:solidFill>
            <a:effectLst/>
            <a:latin typeface="Corbel" panose="020B0503020204020204" pitchFamily="34" charset="0"/>
            <a:ea typeface="Calibri" panose="020F0502020204030204" pitchFamily="34" charset="0"/>
            <a:cs typeface="Times New Roman" panose="02020603050405020304" pitchFamily="18" charset="0"/>
          </a:endParaRPr>
        </a:p>
        <a:p>
          <a:pPr>
            <a:lnSpc>
              <a:spcPct val="107000"/>
            </a:lnSpc>
            <a:spcAft>
              <a:spcPts val="800"/>
            </a:spcAft>
          </a:pPr>
          <a:r>
            <a:rPr lang="en-GB" sz="110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	SOEC: 0.0038 MW/nm³ H₂/hour</a:t>
          </a:r>
        </a:p>
        <a:p>
          <a:pPr>
            <a:lnSpc>
              <a:spcPct val="107000"/>
            </a:lnSpc>
            <a:spcAft>
              <a:spcPts val="800"/>
            </a:spcAft>
          </a:pPr>
          <a:r>
            <a:rPr lang="en-GB" sz="110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	Unknown PtX:  0.0045 MW/nm³ H₂/hour  (equivalent to 50 kWh/kg H₂). </a:t>
          </a:r>
        </a:p>
        <a:p>
          <a:pPr>
            <a:lnSpc>
              <a:spcPct val="107000"/>
            </a:lnSpc>
            <a:spcAft>
              <a:spcPts val="800"/>
            </a:spcAft>
          </a:pPr>
          <a:r>
            <a:rPr lang="en-GB" sz="110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For production from fossil fuels with CO₂ capture, an estimate of the amount of "zero carbon"</a:t>
          </a:r>
          <a:r>
            <a:rPr lang="en-GB" sz="1100" baseline="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 hydrogen capacity is derived for simplicity. This is </a:t>
          </a:r>
          <a:r>
            <a:rPr lang="en-GB" sz="110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equivalent to the hydrogen production capacity</a:t>
          </a:r>
          <a:r>
            <a:rPr lang="en-GB" sz="1100" baseline="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 multiplied by the CO</a:t>
          </a:r>
          <a:r>
            <a:rPr lang="en-GB" sz="1100" baseline="-2500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2</a:t>
          </a:r>
          <a:r>
            <a:rPr lang="en-GB" sz="1100" baseline="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 capture rate for the whole facility. For example, a steam methane reformer (SMR) with a capacity of 100 ktH</a:t>
          </a:r>
          <a:r>
            <a:rPr lang="en-GB" sz="1100" baseline="-2500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2</a:t>
          </a:r>
          <a:r>
            <a:rPr lang="en-GB" sz="1100" baseline="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/yr and CO</a:t>
          </a:r>
          <a:r>
            <a:rPr lang="en-GB" sz="1100" baseline="-2500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2</a:t>
          </a:r>
          <a:r>
            <a:rPr lang="en-GB" sz="1100" baseline="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 capture capacity equal to 60% of the CO</a:t>
          </a:r>
          <a:r>
            <a:rPr lang="en-GB" sz="1100" baseline="-2500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2</a:t>
          </a:r>
          <a:r>
            <a:rPr lang="en-GB" sz="1100" baseline="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 output of the SMR would be considered to have capacity to produce 60 ktH</a:t>
          </a:r>
          <a:r>
            <a:rPr lang="en-GB" sz="1100" baseline="-2500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2</a:t>
          </a:r>
          <a:r>
            <a:rPr lang="en-GB" sz="1100" baseline="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/yr of zero carbon hydrogen and 40 ktH</a:t>
          </a:r>
          <a:r>
            <a:rPr lang="en-GB" sz="1100" baseline="-2500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2</a:t>
          </a:r>
          <a:r>
            <a:rPr lang="en-GB" sz="1100" baseline="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/yr of hydrogen with the CO2 intensity of the SMR without CO</a:t>
          </a:r>
          <a:r>
            <a:rPr lang="en-GB" sz="1100" baseline="-2500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2</a:t>
          </a:r>
          <a:r>
            <a:rPr lang="en-GB" sz="1100" baseline="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 capture.The assumptionsfor specific emissions are:</a:t>
          </a:r>
        </a:p>
        <a:p>
          <a:pPr>
            <a:lnSpc>
              <a:spcPct val="107000"/>
            </a:lnSpc>
            <a:spcAft>
              <a:spcPts val="800"/>
            </a:spcAft>
          </a:pPr>
          <a:r>
            <a:rPr lang="en-GB" sz="1100" baseline="0">
              <a:solidFill>
                <a:srgbClr val="808080"/>
              </a:solidFill>
              <a:effectLst/>
              <a:latin typeface="Corbel" panose="020B0503020204020204" pitchFamily="34" charset="0"/>
              <a:ea typeface="Calibri" panose="020F0502020204030204" pitchFamily="34" charset="0"/>
              <a:cs typeface="Times New Roman" panose="02020603050405020304" pitchFamily="18" charset="0"/>
            </a:rPr>
            <a:t>	Natural gas fuelled plants: 0.9105 </a:t>
          </a:r>
          <a:r>
            <a:rPr lang="en-GB" sz="1100">
              <a:solidFill>
                <a:srgbClr val="808080"/>
              </a:solidFill>
              <a:effectLst/>
              <a:latin typeface="+mn-lt"/>
              <a:ea typeface="+mn-ea"/>
              <a:cs typeface="+mn-cs"/>
            </a:rPr>
            <a:t>kg CO₂/nm³ H₂</a:t>
          </a:r>
          <a:r>
            <a:rPr lang="en-GB" sz="1100" baseline="0">
              <a:solidFill>
                <a:srgbClr val="808080"/>
              </a:solidFill>
              <a:effectLst/>
              <a:latin typeface="+mn-lt"/>
              <a:ea typeface="+mn-ea"/>
              <a:cs typeface="+mn-cs"/>
            </a:rPr>
            <a:t>  </a:t>
          </a:r>
          <a:r>
            <a:rPr lang="en-GB" sz="1100">
              <a:solidFill>
                <a:srgbClr val="808080"/>
              </a:solidFill>
              <a:effectLst/>
              <a:latin typeface="+mn-lt"/>
              <a:ea typeface="+mn-ea"/>
              <a:cs typeface="+mn-cs"/>
            </a:rPr>
            <a:t>and continuous operation (capacity factor of 1). S</a:t>
          </a:r>
          <a:r>
            <a:rPr lang="en-GB" sz="1100" baseline="0">
              <a:solidFill>
                <a:srgbClr val="808080"/>
              </a:solidFill>
              <a:effectLst/>
              <a:latin typeface="+mn-lt"/>
              <a:ea typeface="+mn-ea"/>
              <a:cs typeface="+mn-cs"/>
            </a:rPr>
            <a:t>ource: California Air Resources Board, 2018.</a:t>
          </a:r>
        </a:p>
        <a:p>
          <a:pPr>
            <a:lnSpc>
              <a:spcPct val="107000"/>
            </a:lnSpc>
            <a:spcAft>
              <a:spcPts val="800"/>
            </a:spcAft>
          </a:pPr>
          <a:r>
            <a:rPr lang="en-GB" sz="1100" baseline="0">
              <a:solidFill>
                <a:srgbClr val="808080"/>
              </a:solidFill>
              <a:effectLst/>
              <a:latin typeface="+mn-lt"/>
              <a:ea typeface="+mn-ea"/>
              <a:cs typeface="+mn-cs"/>
            </a:rPr>
            <a:t>	Coal fuelled plants: 1.9075 kg </a:t>
          </a:r>
          <a:r>
            <a:rPr lang="en-GB" sz="1100">
              <a:solidFill>
                <a:srgbClr val="808080"/>
              </a:solidFill>
              <a:effectLst/>
              <a:latin typeface="+mn-lt"/>
              <a:ea typeface="+mn-ea"/>
              <a:cs typeface="+mn-cs"/>
            </a:rPr>
            <a:t>CO₂/nm³ H₂</a:t>
          </a:r>
          <a:r>
            <a:rPr lang="en-GB" sz="1100" baseline="0">
              <a:solidFill>
                <a:srgbClr val="808080"/>
              </a:solidFill>
              <a:effectLst/>
              <a:latin typeface="+mn-lt"/>
              <a:ea typeface="+mn-ea"/>
              <a:cs typeface="+mn-cs"/>
            </a:rPr>
            <a:t> </a:t>
          </a:r>
          <a:r>
            <a:rPr lang="en-GB" sz="1100">
              <a:solidFill>
                <a:srgbClr val="808080"/>
              </a:solidFill>
              <a:effectLst/>
              <a:latin typeface="+mn-lt"/>
              <a:ea typeface="+mn-ea"/>
              <a:cs typeface="+mn-cs"/>
            </a:rPr>
            <a:t>and continuous operation (capacity factor of 1). S</a:t>
          </a:r>
          <a:r>
            <a:rPr lang="en-GB" sz="1100" baseline="0">
              <a:solidFill>
                <a:srgbClr val="808080"/>
              </a:solidFill>
              <a:effectLst/>
              <a:latin typeface="+mn-lt"/>
              <a:ea typeface="+mn-ea"/>
              <a:cs typeface="+mn-cs"/>
            </a:rPr>
            <a:t>ource: Orhan and Alper, 2014; adjusted for hydrogen production only</a:t>
          </a:r>
          <a:r>
            <a:rPr lang="en-GB" sz="1100" b="0" baseline="0">
              <a:solidFill>
                <a:srgbClr val="808080"/>
              </a:solidFill>
              <a:effectLst/>
              <a:latin typeface="+mn-lt"/>
              <a:ea typeface="+mn-ea"/>
              <a:cs typeface="+mn-cs"/>
            </a:rPr>
            <a:t>.</a:t>
          </a:r>
        </a:p>
        <a:p>
          <a:pPr>
            <a:lnSpc>
              <a:spcPct val="107000"/>
            </a:lnSpc>
            <a:spcAft>
              <a:spcPts val="800"/>
            </a:spcAft>
          </a:pPr>
          <a:r>
            <a:rPr lang="en-GB" sz="1100" b="0" baseline="0">
              <a:solidFill>
                <a:srgbClr val="808080"/>
              </a:solidFill>
              <a:effectLst/>
              <a:latin typeface="+mn-lt"/>
              <a:ea typeface="+mn-ea"/>
              <a:cs typeface="+mn-cs"/>
            </a:rPr>
            <a:t>Values indicated in </a:t>
          </a:r>
          <a:r>
            <a:rPr lang="en-GB" sz="1100" b="1" baseline="0">
              <a:solidFill>
                <a:srgbClr val="808080"/>
              </a:solidFill>
              <a:effectLst/>
              <a:latin typeface="+mn-lt"/>
              <a:ea typeface="+mn-ea"/>
              <a:cs typeface="+mn-cs"/>
            </a:rPr>
            <a:t>bold</a:t>
          </a:r>
          <a:r>
            <a:rPr lang="en-GB" sz="1100" b="0" baseline="0">
              <a:solidFill>
                <a:srgbClr val="808080"/>
              </a:solidFill>
              <a:effectLst/>
              <a:latin typeface="+mn-lt"/>
              <a:ea typeface="+mn-ea"/>
              <a:cs typeface="+mn-cs"/>
            </a:rPr>
            <a:t> are reported in the information available whereas the rest of the values have been calculated</a:t>
          </a:r>
        </a:p>
        <a:p>
          <a:pPr>
            <a:lnSpc>
              <a:spcPct val="107000"/>
            </a:lnSpc>
            <a:spcAft>
              <a:spcPts val="800"/>
            </a:spcAft>
          </a:pPr>
          <a:r>
            <a:rPr lang="en-GB" sz="1100" b="0" i="0" u="none" strike="noStrike" baseline="0">
              <a:solidFill>
                <a:srgbClr val="808080"/>
              </a:solidFill>
              <a:effectLst/>
              <a:latin typeface="+mn-lt"/>
              <a:ea typeface="+mn-ea"/>
              <a:cs typeface="+mn-cs"/>
            </a:rPr>
            <a:t>It has not been possible to make definitive judgements of the sources of electricity or the fate of captured CO</a:t>
          </a:r>
          <a:r>
            <a:rPr lang="en-GB" sz="1100" b="0" i="0" u="none" strike="noStrike" baseline="-25000">
              <a:solidFill>
                <a:srgbClr val="808080"/>
              </a:solidFill>
              <a:effectLst/>
              <a:latin typeface="+mn-lt"/>
              <a:ea typeface="+mn-ea"/>
              <a:cs typeface="+mn-cs"/>
            </a:rPr>
            <a:t>2</a:t>
          </a:r>
          <a:r>
            <a:rPr lang="en-GB" sz="1100" b="0" i="0" u="none" strike="noStrike" baseline="0">
              <a:solidFill>
                <a:srgbClr val="808080"/>
              </a:solidFill>
              <a:effectLst/>
              <a:latin typeface="+mn-lt"/>
              <a:ea typeface="+mn-ea"/>
              <a:cs typeface="+mn-cs"/>
            </a:rPr>
            <a:t> for all of the projects (i.e. whether or not it is all permanently geologically stored or equivalent). While they are likely to have widely varying CO</a:t>
          </a:r>
          <a:r>
            <a:rPr lang="en-GB" sz="1100" b="0" i="0" u="none" strike="noStrike" baseline="-25000">
              <a:solidFill>
                <a:srgbClr val="808080"/>
              </a:solidFill>
              <a:effectLst/>
              <a:latin typeface="+mn-lt"/>
              <a:ea typeface="+mn-ea"/>
              <a:cs typeface="+mn-cs"/>
            </a:rPr>
            <a:t>2</a:t>
          </a:r>
          <a:r>
            <a:rPr lang="en-GB" sz="1100" b="0" i="0" u="none" strike="noStrike" baseline="0">
              <a:solidFill>
                <a:srgbClr val="808080"/>
              </a:solidFill>
              <a:effectLst/>
              <a:latin typeface="+mn-lt"/>
              <a:ea typeface="+mn-ea"/>
              <a:cs typeface="+mn-cs"/>
            </a:rPr>
            <a:t> intensities across their supply chains in practice, all have the potential to be low-carbon. </a:t>
          </a:r>
          <a:endParaRPr lang="en-GB" sz="1100" b="0" i="0" u="none" strike="noStrike" baseline="0">
            <a:solidFill>
              <a:srgbClr val="808080"/>
            </a:solidFill>
            <a:effectLst/>
            <a:latin typeface="Corbel" panose="020B0503020204020204" pitchFamily="34" charset="0"/>
            <a:ea typeface="+mn-ea"/>
            <a:cs typeface="+mn-cs"/>
          </a:endParaRPr>
        </a:p>
      </xdr:txBody>
    </xdr:sp>
    <xdr:clientData/>
  </xdr:twoCellAnchor>
  <xdr:twoCellAnchor editAs="oneCell">
    <xdr:from>
      <xdr:col>3</xdr:col>
      <xdr:colOff>0</xdr:colOff>
      <xdr:row>0</xdr:row>
      <xdr:rowOff>0</xdr:rowOff>
    </xdr:from>
    <xdr:to>
      <xdr:col>3</xdr:col>
      <xdr:colOff>304800</xdr:colOff>
      <xdr:row>1</xdr:row>
      <xdr:rowOff>120650</xdr:rowOff>
    </xdr:to>
    <xdr:sp macro="" textlink="">
      <xdr:nvSpPr>
        <xdr:cNvPr id="2049" name="AutoShape 1" descr="Icon">
          <a:extLst>
            <a:ext uri="{FF2B5EF4-FFF2-40B4-BE49-F238E27FC236}">
              <a16:creationId xmlns:a16="http://schemas.microsoft.com/office/drawing/2014/main" id="{00000000-0008-0000-0100-000001080000}"/>
            </a:ext>
          </a:extLst>
        </xdr:cNvPr>
        <xdr:cNvSpPr>
          <a:spLocks noChangeAspect="1" noChangeArrowheads="1"/>
        </xdr:cNvSpPr>
      </xdr:nvSpPr>
      <xdr:spPr bwMode="auto">
        <a:xfrm>
          <a:off x="192405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0</xdr:row>
      <xdr:rowOff>0</xdr:rowOff>
    </xdr:from>
    <xdr:to>
      <xdr:col>2</xdr:col>
      <xdr:colOff>304800</xdr:colOff>
      <xdr:row>1</xdr:row>
      <xdr:rowOff>120650</xdr:rowOff>
    </xdr:to>
    <xdr:sp macro="" textlink="">
      <xdr:nvSpPr>
        <xdr:cNvPr id="2050" name="AutoShape 2" descr="Wordmark">
          <a:extLst>
            <a:ext uri="{FF2B5EF4-FFF2-40B4-BE49-F238E27FC236}">
              <a16:creationId xmlns:a16="http://schemas.microsoft.com/office/drawing/2014/main" id="{00000000-0008-0000-0100-000002080000}"/>
            </a:ext>
          </a:extLst>
        </xdr:cNvPr>
        <xdr:cNvSpPr>
          <a:spLocks noChangeAspect="1" noChangeArrowheads="1"/>
        </xdr:cNvSpPr>
      </xdr:nvSpPr>
      <xdr:spPr bwMode="auto">
        <a:xfrm>
          <a:off x="12827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0</xdr:rowOff>
    </xdr:from>
    <xdr:to>
      <xdr:col>3</xdr:col>
      <xdr:colOff>304800</xdr:colOff>
      <xdr:row>3</xdr:row>
      <xdr:rowOff>146050</xdr:rowOff>
    </xdr:to>
    <xdr:pic>
      <xdr:nvPicPr>
        <xdr:cNvPr id="9" name="Picture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232212" cy="7063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17" Type="http://schemas.openxmlformats.org/officeDocument/2006/relationships/hyperlink" Target="https://www.tennet.eu/news/detail/gasunie-tennet-and-thyssengas-reveal-detailed-green-sector-coupling-plans-using-power-to-gas-tec/" TargetMode="External"/><Relationship Id="rId21" Type="http://schemas.openxmlformats.org/officeDocument/2006/relationships/hyperlink" Target="https://www.sciencedirect.com/science/article/pii/S1464285919300227" TargetMode="External"/><Relationship Id="rId63" Type="http://schemas.openxmlformats.org/officeDocument/2006/relationships/hyperlink" Target="https://www.sciencedirect.com/science/article/pii/S1464285918303328" TargetMode="External"/><Relationship Id="rId159" Type="http://schemas.openxmlformats.org/officeDocument/2006/relationships/hyperlink" Target="https://bioenergyinternational.com/storage-logistics/gasunie-invest-first-1-mw-power-gas-installation-netherlands" TargetMode="External"/><Relationship Id="rId170" Type="http://schemas.openxmlformats.org/officeDocument/2006/relationships/hyperlink" Target="https://www.sciencedirect.com/science/article/pii/S1464285918300506" TargetMode="External"/><Relationship Id="rId226" Type="http://schemas.openxmlformats.org/officeDocument/2006/relationships/hyperlink" Target="https://www.lemoniteur.fr/article/un-demonstrateur-power-to-gas-en-service-a-nantes.1949184" TargetMode="External"/><Relationship Id="rId268" Type="http://schemas.openxmlformats.org/officeDocument/2006/relationships/hyperlink" Target="http://ely4off.eu/wp-content/uploads/2019/12/prd20191_ely4off.pdf" TargetMode="External"/><Relationship Id="rId11" Type="http://schemas.openxmlformats.org/officeDocument/2006/relationships/hyperlink" Target="https://www.toshiba.co.jp/about/press/2016_03/pr2403.htm" TargetMode="External"/><Relationship Id="rId32" Type="http://schemas.openxmlformats.org/officeDocument/2006/relationships/hyperlink" Target="https://arena.gov.au/projects/atco-hydrogen-microgrid/" TargetMode="External"/><Relationship Id="rId53" Type="http://schemas.openxmlformats.org/officeDocument/2006/relationships/hyperlink" Target="https://www.entsog.eu/power-green-hydrogen-mallorca" TargetMode="External"/><Relationship Id="rId74" Type="http://schemas.openxmlformats.org/officeDocument/2006/relationships/hyperlink" Target="https://www.green-industrial-hydrogen.com/" TargetMode="External"/><Relationship Id="rId128" Type="http://schemas.openxmlformats.org/officeDocument/2006/relationships/hyperlink" Target="https://www.demo4grid.eu/project/" TargetMode="External"/><Relationship Id="rId149" Type="http://schemas.openxmlformats.org/officeDocument/2006/relationships/hyperlink" Target="https://www.h2nodes.eu/" TargetMode="External"/><Relationship Id="rId5" Type="http://schemas.openxmlformats.org/officeDocument/2006/relationships/hyperlink" Target="https://www.wvresc.com/" TargetMode="External"/><Relationship Id="rId95" Type="http://schemas.openxmlformats.org/officeDocument/2006/relationships/hyperlink" Target="https://www.energy.gov/sites/prod/files/2015/01/f19/EIS-0464-FEIS-Volume-1-2013.pdf" TargetMode="External"/><Relationship Id="rId160" Type="http://schemas.openxmlformats.org/officeDocument/2006/relationships/hyperlink" Target="https://www.underground-sun-storage.at/en.html" TargetMode="External"/><Relationship Id="rId181" Type="http://schemas.openxmlformats.org/officeDocument/2006/relationships/hyperlink" Target="https://mnre.gov.in/sites/default/files/uploads/Shrinet-ERDA.pdf" TargetMode="External"/><Relationship Id="rId216" Type="http://schemas.openxmlformats.org/officeDocument/2006/relationships/hyperlink" Target="https://www.uniper.energy/storage/what-we-do/power-to-gas" TargetMode="External"/><Relationship Id="rId237" Type="http://schemas.openxmlformats.org/officeDocument/2006/relationships/hyperlink" Target="https://www.lemvigbiogas.com/MeGa-stoREfinalreport.pdf" TargetMode="External"/><Relationship Id="rId258" Type="http://schemas.openxmlformats.org/officeDocument/2006/relationships/hyperlink" Target="https://allesoverwaterstof.nl/mega-waterstofproject-opgestart-in-nieuwegein/" TargetMode="External"/><Relationship Id="rId22" Type="http://schemas.openxmlformats.org/officeDocument/2006/relationships/hyperlink" Target="http://www.renewablessa.sa.gov.au/topic/hydrogen/hydrogen-projects" TargetMode="External"/><Relationship Id="rId43" Type="http://schemas.openxmlformats.org/officeDocument/2006/relationships/hyperlink" Target="https://hydrogentoday.info/news/4350" TargetMode="External"/><Relationship Id="rId64" Type="http://schemas.openxmlformats.org/officeDocument/2006/relationships/hyperlink" Target="https://www.ammoniaenergy.org/articles/renewable-hydrogen-in-fukushima-and-a-bridge-to-the-future/" TargetMode="External"/><Relationship Id="rId118" Type="http://schemas.openxmlformats.org/officeDocument/2006/relationships/hyperlink" Target="https://www.portofamsterdam.com/en/press-release/nouryon-tata-steel-and-port-amsterdam-partner-develop-largest-green-hydrogen-cluster" TargetMode="External"/><Relationship Id="rId139" Type="http://schemas.openxmlformats.org/officeDocument/2006/relationships/hyperlink" Target="https://www.tennet.eu/news/detail/gasunie-tennet-and-thyssengas-reveal-detailed-green-sector-coupling-plans-using-power-to-gas-tec/" TargetMode="External"/><Relationship Id="rId85" Type="http://schemas.openxmlformats.org/officeDocument/2006/relationships/hyperlink" Target="https://netl.doe.gov/sites/default/files/netl-file/1130-Wabash-CarbonSAFE-Christopher-Korose-Weds-1130am.pdf" TargetMode="External"/><Relationship Id="rId150" Type="http://schemas.openxmlformats.org/officeDocument/2006/relationships/hyperlink" Target="https://www.engie.com/en/journalists/press-releases/largest-hydrogen-utility-fleet-alternative-multi-fuel-station" TargetMode="External"/><Relationship Id="rId171" Type="http://schemas.openxmlformats.org/officeDocument/2006/relationships/hyperlink" Target="https://www.hydrogenics.com/2017/04/21/hydrogenics-selected-as-technology-provider-for-sunline-transit-agency/" TargetMode="External"/><Relationship Id="rId192" Type="http://schemas.openxmlformats.org/officeDocument/2006/relationships/hyperlink" Target="https://www.remote-euproject.eu/remote-project/" TargetMode="External"/><Relationship Id="rId206" Type="http://schemas.openxmlformats.org/officeDocument/2006/relationships/hyperlink" Target="https://cordis.europa.eu/project/id/875090/pl" TargetMode="External"/><Relationship Id="rId227" Type="http://schemas.openxmlformats.org/officeDocument/2006/relationships/hyperlink" Target="https://polytech.univ-nantes.fr/une-ecole-sur-3-campus/actualites/le-demonstrateur-power-to-gas-entre-en-service-sur-le-site-de-la-chantrerie--2180311.kjsp" TargetMode="External"/><Relationship Id="rId248" Type="http://schemas.openxmlformats.org/officeDocument/2006/relationships/hyperlink" Target="https://www.hitachizosen.co.jp/english/news/2019/10/003405.html" TargetMode="External"/><Relationship Id="rId269" Type="http://schemas.openxmlformats.org/officeDocument/2006/relationships/hyperlink" Target="http://www.seafuel.eu/es/inicio/" TargetMode="External"/><Relationship Id="rId12" Type="http://schemas.openxmlformats.org/officeDocument/2006/relationships/hyperlink" Target="https://fuelcellsworks.com/news/prefecture-firms-tie-up-on-solar-derived-hydrogen" TargetMode="External"/><Relationship Id="rId33" Type="http://schemas.openxmlformats.org/officeDocument/2006/relationships/hyperlink" Target="https://www.atco.com/en-au/projects/clean-energy-innovation-hub.html" TargetMode="External"/><Relationship Id="rId108" Type="http://schemas.openxmlformats.org/officeDocument/2006/relationships/hyperlink" Target="https://www.sarawakenergy.com/media-info/media-releases/2019/sarawak-launches-south-east-asias-first-integrated-hydrogen-production-plant-and-refueling-station-unveils-hydrogen-buses" TargetMode="External"/><Relationship Id="rId129" Type="http://schemas.openxmlformats.org/officeDocument/2006/relationships/hyperlink" Target="https://www.australiangasnetworks.com.au/our-business/about-us/media-releases/gas-groups-hydrogen-push-moves-into-queensland" TargetMode="External"/><Relationship Id="rId54" Type="http://schemas.openxmlformats.org/officeDocument/2006/relationships/hyperlink" Target="https://energiepark-bad-lauchstaedt.de/" TargetMode="External"/><Relationship Id="rId75" Type="http://schemas.openxmlformats.org/officeDocument/2006/relationships/hyperlink" Target="https://methycentre.eu/" TargetMode="External"/><Relationship Id="rId96" Type="http://schemas.openxmlformats.org/officeDocument/2006/relationships/hyperlink" Target="https://www.moreland.vic.gov.au/about-us/projects/environmental-projects/renewable-hydrogen-waste-truck/" TargetMode="External"/><Relationship Id="rId140" Type="http://schemas.openxmlformats.org/officeDocument/2006/relationships/hyperlink" Target="http://www.surfnturf.org.uk/page/hydrogen" TargetMode="External"/><Relationship Id="rId161" Type="http://schemas.openxmlformats.org/officeDocument/2006/relationships/hyperlink" Target="https://mcphy.com/en/press-releases/power_plant_cooling_on_site_hydrogen_production/" TargetMode="External"/><Relationship Id="rId182" Type="http://schemas.openxmlformats.org/officeDocument/2006/relationships/hyperlink" Target="https://www.co2value.eu/wp-content/uploads/2019/09/2.-CRI.pdf" TargetMode="External"/><Relationship Id="rId217" Type="http://schemas.openxmlformats.org/officeDocument/2006/relationships/hyperlink" Target="https://zenodo.org/record/3464775" TargetMode="External"/><Relationship Id="rId6" Type="http://schemas.openxmlformats.org/officeDocument/2006/relationships/hyperlink" Target="https://www.sciencedirect.com/science/article/pii/S1464285918304681" TargetMode="External"/><Relationship Id="rId238" Type="http://schemas.openxmlformats.org/officeDocument/2006/relationships/hyperlink" Target="https://news.bloombergenvironment.com/environment-and-energy/chinas-ningxia-plans-198-million-solar-hydrogen-project" TargetMode="External"/><Relationship Id="rId259" Type="http://schemas.openxmlformats.org/officeDocument/2006/relationships/hyperlink" Target="https://allesoverwaterstof.nl/film-nederlands-offshore-waterstofinstallatie-poshydon/" TargetMode="External"/><Relationship Id="rId23" Type="http://schemas.openxmlformats.org/officeDocument/2006/relationships/hyperlink" Target="http://www.renewablessa.sa.gov.au/topic/hydrogen/hydrogen-projects/hydrogen-park-south-australia" TargetMode="External"/><Relationship Id="rId119" Type="http://schemas.openxmlformats.org/officeDocument/2006/relationships/hyperlink" Target="https://www.deme-group.com/news/hyportr-green-hydrogen-plant-ostend" TargetMode="External"/><Relationship Id="rId270" Type="http://schemas.openxmlformats.org/officeDocument/2006/relationships/printerSettings" Target="../printerSettings/printerSettings4.bin"/><Relationship Id="rId44" Type="http://schemas.openxmlformats.org/officeDocument/2006/relationships/hyperlink" Target="https://refhyne.eu/about/" TargetMode="External"/><Relationship Id="rId65" Type="http://schemas.openxmlformats.org/officeDocument/2006/relationships/hyperlink" Target="https://nelhydrogen.com/press-release/nel-asa-awarded-multi-billion-nok-electrolyzer-and-fueling-station-contract-by-nikola/" TargetMode="External"/><Relationship Id="rId86" Type="http://schemas.openxmlformats.org/officeDocument/2006/relationships/hyperlink" Target="https://www.h2future-project.eu/" TargetMode="External"/><Relationship Id="rId130" Type="http://schemas.openxmlformats.org/officeDocument/2006/relationships/hyperlink" Target="https://arena.gov.au/news/renewable-hydrogen-could-power-moranbah-ammonia-facility/" TargetMode="External"/><Relationship Id="rId151" Type="http://schemas.openxmlformats.org/officeDocument/2006/relationships/hyperlink" Target="https://www.engie.com/wp-content/uploads/2018/05/tap_engie.pdf" TargetMode="External"/><Relationship Id="rId172" Type="http://schemas.openxmlformats.org/officeDocument/2006/relationships/hyperlink" Target="https://www.hydrogenics.com/2016/11/01/hydrogenics-enters-into-strategic-collaboration-with-stratosfuel-for-2-5-mw-power-to-gas-project-in-california/" TargetMode="External"/><Relationship Id="rId193" Type="http://schemas.openxmlformats.org/officeDocument/2006/relationships/hyperlink" Target="https://www.solarserver.de/2020/02/05/industrielle-power-to-gas-anlage-in-der-schweiz/" TargetMode="External"/><Relationship Id="rId207" Type="http://schemas.openxmlformats.org/officeDocument/2006/relationships/hyperlink" Target="https://www.efzn.de/fileadmin/documents/Niedersaechsische_Energietage/Vortr%C3%A4ge/2019/NET2019_FF4_04_Veldkamp.pdf" TargetMode="External"/><Relationship Id="rId228" Type="http://schemas.openxmlformats.org/officeDocument/2006/relationships/hyperlink" Target="https://ife.no/en/laboratory/n-fch-systems-laboratory/" TargetMode="External"/><Relationship Id="rId249" Type="http://schemas.openxmlformats.org/officeDocument/2006/relationships/hyperlink" Target="https://blog.topsoe.com/topsoe-to-build-demonstration-plant-to-produce-cost-competitive-co2-neutral-methanol-from-biogas-and-green-electricity" TargetMode="External"/><Relationship Id="rId13" Type="http://schemas.openxmlformats.org/officeDocument/2006/relationships/hyperlink" Target="https://www.equinor.com/en/news/evaluating-conversion-natural-gas-hydrogen.html" TargetMode="External"/><Relationship Id="rId109" Type="http://schemas.openxmlformats.org/officeDocument/2006/relationships/hyperlink" Target="https://arena.gov.au/news/hydrogen-gives-new-life-to-toyotas-altona-car-manufacturing-plant/" TargetMode="External"/><Relationship Id="rId260" Type="http://schemas.openxmlformats.org/officeDocument/2006/relationships/hyperlink" Target="https://www.ogauthority.co.uk/media/6220/ogauthoritysharepointcom-ssl-davwwwroot-sites-ecm-tbw3-documents-files-exchange-malcolm-workshop-slides-301019-neptune.pdf" TargetMode="External"/><Relationship Id="rId34" Type="http://schemas.openxmlformats.org/officeDocument/2006/relationships/hyperlink" Target="https://jemena.com.au/about/innovation/power-to-gas-trial" TargetMode="External"/><Relationship Id="rId55" Type="http://schemas.openxmlformats.org/officeDocument/2006/relationships/hyperlink" Target="https://static1.squarespace.com/static/5d3f0387728026000121b2a2/t/5d9f24f459c7f056aca5a74f/1570710781671/4.A+Green+Spider+project.pdf" TargetMode="External"/><Relationship Id="rId76" Type="http://schemas.openxmlformats.org/officeDocument/2006/relationships/hyperlink" Target="https://www.supergen-bioenergy.net/wp-content/uploads/2019/06/Bioenergy-and-waste-gasification-report-2019.pdf" TargetMode="External"/><Relationship Id="rId97" Type="http://schemas.openxmlformats.org/officeDocument/2006/relationships/hyperlink" Target="https://hy-gro.net/en/duwaal" TargetMode="External"/><Relationship Id="rId120" Type="http://schemas.openxmlformats.org/officeDocument/2006/relationships/hyperlink" Target="http://www.act-ccs.eu/elegancy" TargetMode="External"/><Relationship Id="rId141" Type="http://schemas.openxmlformats.org/officeDocument/2006/relationships/hyperlink" Target="https://www.energate-messenger.de/news/200507/power-to-gas-micro-pyros-geht-in-die-insolvenz" TargetMode="External"/><Relationship Id="rId7" Type="http://schemas.openxmlformats.org/officeDocument/2006/relationships/hyperlink" Target="https://www.toyota-tsusho.com/english/press/detail/170929_004155.html" TargetMode="External"/><Relationship Id="rId162" Type="http://schemas.openxmlformats.org/officeDocument/2006/relationships/hyperlink" Target="https://www.reflex-energy.eu/" TargetMode="External"/><Relationship Id="rId183" Type="http://schemas.openxmlformats.org/officeDocument/2006/relationships/hyperlink" Target="https://www.dena.de/fileadmin/dena/Dokumente/Veranstaltungen/PtG-Dialogforum_III/Praesentationen/6_Karl_Hauptmeier_sunfire_GmbH.pdf" TargetMode="External"/><Relationship Id="rId218" Type="http://schemas.openxmlformats.org/officeDocument/2006/relationships/hyperlink" Target="https://mcphy.com/fr/communiques/hydrogene-industriel-projet-20-mw-aux-pays-bas/" TargetMode="External"/><Relationship Id="rId239" Type="http://schemas.openxmlformats.org/officeDocument/2006/relationships/hyperlink" Target="https://www.sciencedirect.com/science/article/pii/S1464285915301243" TargetMode="External"/><Relationship Id="rId250" Type="http://schemas.openxmlformats.org/officeDocument/2006/relationships/hyperlink" Target="https://futuregas.dk/wp-content/uploads/2018/06/FutureGas-WP1-Deliverable-1.1.1.-Technologies-and-status-of-methanation-of-biogas-2017_Final.pdf" TargetMode="External"/><Relationship Id="rId24" Type="http://schemas.openxmlformats.org/officeDocument/2006/relationships/hyperlink" Target="https://hydrogenenergysupplychain.com/" TargetMode="External"/><Relationship Id="rId45" Type="http://schemas.openxmlformats.org/officeDocument/2006/relationships/hyperlink" Target="https://www.thechemicalengineer.com/news/world-s-largest-dynamic-hydrogen-electrolysis-plant-inaugurated/" TargetMode="External"/><Relationship Id="rId66" Type="http://schemas.openxmlformats.org/officeDocument/2006/relationships/hyperlink" Target="https://nelhydrogen.com/press-release/nel-asa-received-purchase-order-for-a-1-mw-containerized-pem-electrolyzer-in-the-us/" TargetMode="External"/><Relationship Id="rId87" Type="http://schemas.openxmlformats.org/officeDocument/2006/relationships/hyperlink" Target="https://www.ocap.nl/nl/" TargetMode="External"/><Relationship Id="rId110" Type="http://schemas.openxmlformats.org/officeDocument/2006/relationships/hyperlink" Target="https://www.deme-group.com/news/deme-and-partners-present-hyportrduqm-large-scale-green-hydrogen-project-oman-1" TargetMode="External"/><Relationship Id="rId131" Type="http://schemas.openxmlformats.org/officeDocument/2006/relationships/hyperlink" Target="https://arena.gov.au/news/queensland-green-ammonia-plant-could-use-renewable-hydrogen/" TargetMode="External"/><Relationship Id="rId152" Type="http://schemas.openxmlformats.org/officeDocument/2006/relationships/hyperlink" Target="http://www.afhypac.org/documents/divers/AFHYPAC_H2regions_2017-06-09_web.pdf" TargetMode="External"/><Relationship Id="rId173" Type="http://schemas.openxmlformats.org/officeDocument/2006/relationships/hyperlink" Target="https://etipwind.eu/wp-content/uploads/A2-Hydrogenics_v2.pdf" TargetMode="External"/><Relationship Id="rId194" Type="http://schemas.openxmlformats.org/officeDocument/2006/relationships/hyperlink" Target="https://www.erneuerbareenergien.de/1-spatenstich-fuer-buergerwindpark-mit-speicherloesung" TargetMode="External"/><Relationship Id="rId208" Type="http://schemas.openxmlformats.org/officeDocument/2006/relationships/hyperlink" Target="https://opwegmetwaterstof.nl/wp-content/uploads/2019/12/NEC_Hydrogen-Valley-Noord-Nederland.pdf" TargetMode="External"/><Relationship Id="rId229" Type="http://schemas.openxmlformats.org/officeDocument/2006/relationships/hyperlink" Target="https://diamondlite.com/wp-content/uploads/2017/06/EFCF-2015_Paper_B1505_Hybrid-plant-Aarmatt-a-novel-concept-applying-PEM-electrolysis_Rindlisbacher_Marcel_01.pdf" TargetMode="External"/><Relationship Id="rId240" Type="http://schemas.openxmlformats.org/officeDocument/2006/relationships/hyperlink" Target="https://windeurope.org/wp-content/uploads/files/misc/20190130-p2g-workshop/190129-4-Wind2hydrogen-OMV.pdf" TargetMode="External"/><Relationship Id="rId261" Type="http://schemas.openxmlformats.org/officeDocument/2006/relationships/hyperlink" Target="https://douglaspud.org/Pages/Bid-Document.aspx?biddocumentnumber=20-08-D" TargetMode="External"/><Relationship Id="rId14" Type="http://schemas.openxmlformats.org/officeDocument/2006/relationships/hyperlink" Target="https://www.open-grid-europe.com/cps/rde/oge-internet/hs.xsl/H2morrow-3571.htm" TargetMode="External"/><Relationship Id="rId35" Type="http://schemas.openxmlformats.org/officeDocument/2006/relationships/hyperlink" Target="https://arena.gov.au/news/hydrogen-to-be-trialled-in-nsw-gas-networks/" TargetMode="External"/><Relationship Id="rId56" Type="http://schemas.openxmlformats.org/officeDocument/2006/relationships/hyperlink" Target="https://investor.fce.com/press-releases/press-release-details/2020/Development-of-the-FuelCell-Energy-Project-at-Toyotas-Port-of-Long-Beach-Facility-to-Proceed---California-Public-Utilities-Commission-Reaffirms-that-the-Use-of-Directed-Biogas-under-the-Bioenergy-Market-Adjusting-Tariff-BioMAT-Program-is-Permissible/default.aspx" TargetMode="External"/><Relationship Id="rId77" Type="http://schemas.openxmlformats.org/officeDocument/2006/relationships/hyperlink" Target="http://news.cision.com/nel-asa/r/nel-asa--enters-into-exclusive-nok-450-million-industrial-scale-power-to-gas-framework-agreement-wit,c2286835" TargetMode="External"/><Relationship Id="rId100" Type="http://schemas.openxmlformats.org/officeDocument/2006/relationships/hyperlink" Target="https://h2energy.ch/en/nel-asa-awarded-purchase-order-for-a-2-mw-pem-electrolyzer-in-switzerland-and-enters-a-30-mw-framework-contract/" TargetMode="External"/><Relationship Id="rId8" Type="http://schemas.openxmlformats.org/officeDocument/2006/relationships/hyperlink" Target="https://www.japanccs.com/en/" TargetMode="External"/><Relationship Id="rId98" Type="http://schemas.openxmlformats.org/officeDocument/2006/relationships/hyperlink" Target="https://hy-gro.net/en/newsitem/stadsdistributie-op-waterstof-stap-dichterbij-door-bouw-tankstation-in-alkmaar" TargetMode="External"/><Relationship Id="rId121" Type="http://schemas.openxmlformats.org/officeDocument/2006/relationships/hyperlink" Target="http://www.haeolus.eu/?page_id=553" TargetMode="External"/><Relationship Id="rId142" Type="http://schemas.openxmlformats.org/officeDocument/2006/relationships/hyperlink" Target="http://www.renewableenergyfocus.com/view/42805/rwe-starts-up-power-to-gas-plant-in-germany-featuring-itm-power-electrolyser/" TargetMode="External"/><Relationship Id="rId163" Type="http://schemas.openxmlformats.org/officeDocument/2006/relationships/hyperlink" Target="https://prensa.naturgy.com/gas-natural-fenosa-pone-en-marcha-un-proyecto-piloto-de-produccion-de-gas-renovable-en-catalunya/" TargetMode="External"/><Relationship Id="rId184" Type="http://schemas.openxmlformats.org/officeDocument/2006/relationships/hyperlink" Target="https://www.yara.com/news-and-media/news/archive/2019/yara-and-nel-carbon-free-hydrogen-for-fertilizer-production/" TargetMode="External"/><Relationship Id="rId219" Type="http://schemas.openxmlformats.org/officeDocument/2006/relationships/hyperlink" Target="https://www.hydrogenics.com/2017/04/06/hydrogenics-awarded-funding-to-build-two-hydrogen-fueling-stations-for-the-greater-toronto-area-gta/" TargetMode="External"/><Relationship Id="rId230" Type="http://schemas.openxmlformats.org/officeDocument/2006/relationships/hyperlink" Target="http://www.afhypac.org/documents/tout-savoir/Fiche%209.5%20-%20Power-to-gas%20-%20rev%20mars2017%20ThA.pdf" TargetMode="External"/><Relationship Id="rId251" Type="http://schemas.openxmlformats.org/officeDocument/2006/relationships/hyperlink" Target="https://www.greencarcongress.com/2020/02/20200219-gigastack.html" TargetMode="External"/><Relationship Id="rId25" Type="http://schemas.openxmlformats.org/officeDocument/2006/relationships/hyperlink" Target="https://www.green-industrial-hydrogen.com/" TargetMode="External"/><Relationship Id="rId46" Type="http://schemas.openxmlformats.org/officeDocument/2006/relationships/hyperlink" Target="https://www.get-h2.de/en/project-lingen/" TargetMode="External"/><Relationship Id="rId67" Type="http://schemas.openxmlformats.org/officeDocument/2006/relationships/hyperlink" Target="https://nelhydrogen.com/press-release/nel-asa-receives-purchase-order-for-h2station-fueling-station-solution-for-taxis-in-copenhagen/" TargetMode="External"/><Relationship Id="rId88" Type="http://schemas.openxmlformats.org/officeDocument/2006/relationships/hyperlink" Target="https://www.ocap.nl/nl/images/OCAP_Factsheet_English_tcm978-561158.pdf" TargetMode="External"/><Relationship Id="rId111" Type="http://schemas.openxmlformats.org/officeDocument/2006/relationships/hyperlink" Target="http://chuneng.bjx.com.cn/news/20200310/1052255.shtml" TargetMode="External"/><Relationship Id="rId132" Type="http://schemas.openxmlformats.org/officeDocument/2006/relationships/hyperlink" Target="https://www.bloomberg.com/news/articles/2019-10-08/siemens-backs-mega-green-power-hydrogen-project-in-australia" TargetMode="External"/><Relationship Id="rId153" Type="http://schemas.openxmlformats.org/officeDocument/2006/relationships/hyperlink" Target="https://www.businesswire.com/news/home/20161220005202/en/Proton-OnSite-Awarded-13-Megawatt-Electrolyzers" TargetMode="External"/><Relationship Id="rId174" Type="http://schemas.openxmlformats.org/officeDocument/2006/relationships/hyperlink" Target="http://www.mefco2.eu/mefco2.php" TargetMode="External"/><Relationship Id="rId195" Type="http://schemas.openxmlformats.org/officeDocument/2006/relationships/hyperlink" Target="https://www.h-tec.com/anwendungen/stromlueckenfueller/" TargetMode="External"/><Relationship Id="rId209" Type="http://schemas.openxmlformats.org/officeDocument/2006/relationships/hyperlink" Target="https://stad.gent/sites/default/files/media/documents/20191106_PU_CCUhub_Rapport%20A4%20EN.pdf" TargetMode="External"/><Relationship Id="rId220" Type="http://schemas.openxmlformats.org/officeDocument/2006/relationships/hyperlink" Target="http://www.h2susbuild.ntua.gr/Default.aspx" TargetMode="External"/><Relationship Id="rId241" Type="http://schemas.openxmlformats.org/officeDocument/2006/relationships/hyperlink" Target="https://www.zerocarbonhumber.co.uk/wp-content/uploads/2019/11/HUMBER-DIGITAL-V4.6-reduced.pdf" TargetMode="External"/><Relationship Id="rId15" Type="http://schemas.openxmlformats.org/officeDocument/2006/relationships/hyperlink" Target="https://www.norled.no/en/news/partners-receive-pilot-e-support-to-develop-liquid-hydrogen-supply-chain-for-maritime-applications-in-norway/" TargetMode="External"/><Relationship Id="rId36" Type="http://schemas.openxmlformats.org/officeDocument/2006/relationships/hyperlink" Target="https://www.hysyngas.de/" TargetMode="External"/><Relationship Id="rId57" Type="http://schemas.openxmlformats.org/officeDocument/2006/relationships/hyperlink" Target="https://www.energymatters.com.au/renewable-news/hydrogen-from-solar-power/" TargetMode="External"/><Relationship Id="rId262" Type="http://schemas.openxmlformats.org/officeDocument/2006/relationships/hyperlink" Target="https://energiewerkplaatsbrabant.nl/nieuws+pnb/energiefestival+hoofdpagina/energiefestival+2019+-+presentaties/energiefestival+documenten+en+verslagen/handlerdownloadfiles.ashx?idnv=1492307" TargetMode="External"/><Relationship Id="rId78" Type="http://schemas.openxmlformats.org/officeDocument/2006/relationships/hyperlink" Target="https://www.certifhy.eu/project-description/pilot-projects.html" TargetMode="External"/><Relationship Id="rId99" Type="http://schemas.openxmlformats.org/officeDocument/2006/relationships/hyperlink" Target="https://www.nederlandwereldwijd.nl/binaries/nederlandwereldwijd/documenten/publicaties/2019/03/01/waterstof-in-china/Holland+Innovation+Network+in+China+-+Hydrogen+developments.+January+2019.pdf" TargetMode="External"/><Relationship Id="rId101" Type="http://schemas.openxmlformats.org/officeDocument/2006/relationships/hyperlink" Target="https://hydrospider.ch/en/production_niedergoesgen/" TargetMode="External"/><Relationship Id="rId122" Type="http://schemas.openxmlformats.org/officeDocument/2006/relationships/hyperlink" Target="https://www.jupiter1000.eu/english" TargetMode="External"/><Relationship Id="rId143" Type="http://schemas.openxmlformats.org/officeDocument/2006/relationships/hyperlink" Target="https://www.rh2-wka.de/chronik.html" TargetMode="External"/><Relationship Id="rId164" Type="http://schemas.openxmlformats.org/officeDocument/2006/relationships/hyperlink" Target="http://www.prensa.naturgy.com/en/gas-natural-fenosa-launches-pilot-project-to-produce-renewable-gas-in-catalonia/" TargetMode="External"/><Relationship Id="rId185" Type="http://schemas.openxmlformats.org/officeDocument/2006/relationships/hyperlink" Target="https://static1.squarespace.com/static/5d3f0387728026000121b2a2/t/5e2061aff0b63e06cfe3bfa5/1579180467000/13_200115_GreenFlamingo_IPCEI+Workshop+15+Jan20+V7.1.pdf" TargetMode="External"/><Relationship Id="rId9" Type="http://schemas.openxmlformats.org/officeDocument/2006/relationships/hyperlink" Target="https://www.toshiba.co.jp/about/press/2015_04/pr2001.htm" TargetMode="External"/><Relationship Id="rId210" Type="http://schemas.openxmlformats.org/officeDocument/2006/relationships/hyperlink" Target="https://meltwater.pressify.io/publication/5e79bf403083780004d7cb4c/5df7589de3f2f21000aa4852?&amp;sh=false" TargetMode="External"/><Relationship Id="rId26" Type="http://schemas.openxmlformats.org/officeDocument/2006/relationships/hyperlink" Target="http://www.hybritdevelopment.com/articles/three-hybrit-pilot-projects" TargetMode="External"/><Relationship Id="rId231" Type="http://schemas.openxmlformats.org/officeDocument/2006/relationships/hyperlink" Target="https://slideplayer.com/slide/4218317/" TargetMode="External"/><Relationship Id="rId252" Type="http://schemas.openxmlformats.org/officeDocument/2006/relationships/hyperlink" Target="https://asianrehub.com/about/" TargetMode="External"/><Relationship Id="rId47" Type="http://schemas.openxmlformats.org/officeDocument/2006/relationships/hyperlink" Target="https://reneweconomy.com.au/s-a-to-host-australias-first-green-hydrogen-power-plant-89447/" TargetMode="External"/><Relationship Id="rId68" Type="http://schemas.openxmlformats.org/officeDocument/2006/relationships/hyperlink" Target="https://nelhydrogen.com/press-release/press-release-everfuel-awarded-grant-for-the-establishment-of-a-large-scale-hydrogen-production-facility-in-denmark/" TargetMode="External"/><Relationship Id="rId89" Type="http://schemas.openxmlformats.org/officeDocument/2006/relationships/hyperlink" Target="http://documents.ieaghg.org/index.php/s/4hyafrmhu2bobOs/download" TargetMode="External"/><Relationship Id="rId112" Type="http://schemas.openxmlformats.org/officeDocument/2006/relationships/hyperlink" Target="https://www.cenews.com.cn/company/201912/t20191227_923699.html" TargetMode="External"/><Relationship Id="rId133" Type="http://schemas.openxmlformats.org/officeDocument/2006/relationships/hyperlink" Target="https://new.siemens.com/au/en/company/press-centre/2019/murchison-renewable-hydrogen-project.html" TargetMode="External"/><Relationship Id="rId154" Type="http://schemas.openxmlformats.org/officeDocument/2006/relationships/hyperlink" Target="https://p2gconference.com/news/north-america%E2%80%99s-first-power-to-gas-energy-storage-facility-using-hydrogen.html" TargetMode="External"/><Relationship Id="rId175" Type="http://schemas.openxmlformats.org/officeDocument/2006/relationships/hyperlink" Target="https://public.tableau.com/views/HydrogenPowerProjects/Dashboard1?:embed=y&amp;:display_count=yes&amp;publish=yes&amp;:origin=viz_share_link&amp;:showVizHome=no" TargetMode="External"/><Relationship Id="rId196" Type="http://schemas.openxmlformats.org/officeDocument/2006/relationships/hyperlink" Target="https://www.portofantwerp.com/en/news/port-antwerp-brings-different-players-together-produce-sustainable-methanol" TargetMode="External"/><Relationship Id="rId200" Type="http://schemas.openxmlformats.org/officeDocument/2006/relationships/hyperlink" Target="http://www.ptg-bw.de/" TargetMode="External"/><Relationship Id="rId16" Type="http://schemas.openxmlformats.org/officeDocument/2006/relationships/hyperlink" Target="https://www.refiningandpetrochemicalsme.com/products-services/26715-air-liquide-signs-long-term-deal-to-provide-hydrogen-to-pilipinas-shells-tabangao-refinery" TargetMode="External"/><Relationship Id="rId221" Type="http://schemas.openxmlformats.org/officeDocument/2006/relationships/hyperlink" Target="https://www.sciencedirect.com/science/article/pii/S0360319908007027" TargetMode="External"/><Relationship Id="rId242" Type="http://schemas.openxmlformats.org/officeDocument/2006/relationships/hyperlink" Target="http://www.rtsafrica.co.za/Documents/NEL%20Hydrogen%20Brochure.pdf" TargetMode="External"/><Relationship Id="rId263" Type="http://schemas.openxmlformats.org/officeDocument/2006/relationships/hyperlink" Target="https://www.h2-view.com/story/shell-wants-to-create-a-green-hydrogen-hub-in-the-port-of-rotterdam/" TargetMode="External"/><Relationship Id="rId37" Type="http://schemas.openxmlformats.org/officeDocument/2006/relationships/hyperlink" Target="https://thewest.com.au/business/energy/yara-aims-to-move-wa-into-green-hydrogen-ng-b881106808z" TargetMode="External"/><Relationship Id="rId58" Type="http://schemas.openxmlformats.org/officeDocument/2006/relationships/hyperlink" Target="https://crystalbrookenergypark.com.au/" TargetMode="External"/><Relationship Id="rId79" Type="http://schemas.openxmlformats.org/officeDocument/2006/relationships/hyperlink" Target="https://fr.media.airliquide.com/actualites/premiere-mondiale-air-liquide-inaugure-cryocaptm-une-technologie-de-captage-de-co2-par-le-froid-aadd-1ba6d.html" TargetMode="External"/><Relationship Id="rId102" Type="http://schemas.openxmlformats.org/officeDocument/2006/relationships/hyperlink" Target="https://www.gp-joule.de/referenzen/efarm" TargetMode="External"/><Relationship Id="rId123" Type="http://schemas.openxmlformats.org/officeDocument/2006/relationships/hyperlink" Target="https://cordis.europa.eu/project/id/700092" TargetMode="External"/><Relationship Id="rId144" Type="http://schemas.openxmlformats.org/officeDocument/2006/relationships/hyperlink" Target="https://www.sciencedaily.com/releases/2015/01/150109045544.htm" TargetMode="External"/><Relationship Id="rId90" Type="http://schemas.openxmlformats.org/officeDocument/2006/relationships/hyperlink" Target="https://www.hydrogen.energy.gov/pdfs/htac_dec18_05_brown.pdf" TargetMode="External"/><Relationship Id="rId165" Type="http://schemas.openxmlformats.org/officeDocument/2006/relationships/hyperlink" Target="https://www.vtt.fi/sites/bioeconomyplus/en/contacts" TargetMode="External"/><Relationship Id="rId186" Type="http://schemas.openxmlformats.org/officeDocument/2006/relationships/hyperlink" Target="https://cordis.europa.eu/project/id/779430" TargetMode="External"/><Relationship Id="rId211" Type="http://schemas.openxmlformats.org/officeDocument/2006/relationships/hyperlink" Target="https://www.liquidwind.se/" TargetMode="External"/><Relationship Id="rId232" Type="http://schemas.openxmlformats.org/officeDocument/2006/relationships/hyperlink" Target="http://www.labtech-hydrogen.com/index.php?page=IHAVU" TargetMode="External"/><Relationship Id="rId253" Type="http://schemas.openxmlformats.org/officeDocument/2006/relationships/hyperlink" Target="https://www.pv-magazine.com/2019/10/08/siemens-backs-5-gw-green-hydrogen-plan-for-australia/" TargetMode="External"/><Relationship Id="rId27" Type="http://schemas.openxmlformats.org/officeDocument/2006/relationships/hyperlink" Target="https://hynet.co.uk/" TargetMode="External"/><Relationship Id="rId48" Type="http://schemas.openxmlformats.org/officeDocument/2006/relationships/hyperlink" Target="https://www.energymatters.com.au/renewable-news/hydrogen-from-solar-power/" TargetMode="External"/><Relationship Id="rId69" Type="http://schemas.openxmlformats.org/officeDocument/2006/relationships/hyperlink" Target="https://industry.airliquide.ca/air-liquide-invests-worlds-largest-membrane-based-electrolyzer-develop-its-carbon-free-hydrogen" TargetMode="External"/><Relationship Id="rId113" Type="http://schemas.openxmlformats.org/officeDocument/2006/relationships/hyperlink" Target="https://global.toyota/en/detail/17737009/?_ga=2.49045219.475090875.1584111475-24855421.1580488882" TargetMode="External"/><Relationship Id="rId134" Type="http://schemas.openxmlformats.org/officeDocument/2006/relationships/hyperlink" Target="https://www.klimaatakkoord.nl/documenten/publicaties/2019/06/28/national-climate-agreement-the-netherlands" TargetMode="External"/><Relationship Id="rId80" Type="http://schemas.openxmlformats.org/officeDocument/2006/relationships/hyperlink" Target="https://www.smart-energy.com/renewable-energy/engie-signs-cooperation-deal-to-participate-in-hygreen-provence-project-air-liquede/" TargetMode="External"/><Relationship Id="rId155" Type="http://schemas.openxmlformats.org/officeDocument/2006/relationships/hyperlink" Target="https://www.nvnom.com/homepage/power-gas-plant-delfzijl/" TargetMode="External"/><Relationship Id="rId176" Type="http://schemas.openxmlformats.org/officeDocument/2006/relationships/hyperlink" Target="https://energyandmines.com/2017/06/worlds-first-247-solar-hydrogen-lithium-energy-storage-microgrid-comes-online/" TargetMode="External"/><Relationship Id="rId197" Type="http://schemas.openxmlformats.org/officeDocument/2006/relationships/hyperlink" Target="https://hydrogeneurope.eu/sites/default/files/2019-09/2019Q3_HYDROGENICS_Renewable%20Hydrogen-compressed.pdf" TargetMode="External"/><Relationship Id="rId201" Type="http://schemas.openxmlformats.org/officeDocument/2006/relationships/hyperlink" Target="http://www.ieabioenergy.com/wp-content/uploads/2017/10/4_Hybridwerk_Aarmatt_A.Lochbrunner.pdf" TargetMode="External"/><Relationship Id="rId222" Type="http://schemas.openxmlformats.org/officeDocument/2006/relationships/hyperlink" Target="https://www.sciencedirect.com/science/article/pii/S0360319908015619" TargetMode="External"/><Relationship Id="rId243" Type="http://schemas.openxmlformats.org/officeDocument/2006/relationships/hyperlink" Target="https://www.greencarcongress.com/2016/03/20160304-h2logic.html" TargetMode="External"/><Relationship Id="rId264" Type="http://schemas.openxmlformats.org/officeDocument/2006/relationships/hyperlink" Target="https://renews.biz/60170/bp-eyes-renewables-powered-oz-hydrogen-plant/" TargetMode="External"/><Relationship Id="rId17" Type="http://schemas.openxmlformats.org/officeDocument/2006/relationships/hyperlink" Target="http://www.carboncapturejournal.com/ViewNews.aspx?NewsID=4220" TargetMode="External"/><Relationship Id="rId38" Type="http://schemas.openxmlformats.org/officeDocument/2006/relationships/hyperlink" Target="https://www.yara.com/news-and-media/news/archive/2019/yara-and-engie-to-test-green-hydrogen-technology-in-fertilizer-production/" TargetMode="External"/><Relationship Id="rId59" Type="http://schemas.openxmlformats.org/officeDocument/2006/relationships/hyperlink" Target="http://www.renewablessa.sa.gov.au/content/uploads/2019/01/hydrogen-rd-in-sa-report-nov2018.pdf" TargetMode="External"/><Relationship Id="rId103" Type="http://schemas.openxmlformats.org/officeDocument/2006/relationships/hyperlink" Target="https://www.hydrogenics.com/2018/10/15/hydrogenics-to-supply-large-scale-pem-electrolyzer-for-hydrogen-fueling-station-in-europe/" TargetMode="External"/><Relationship Id="rId124" Type="http://schemas.openxmlformats.org/officeDocument/2006/relationships/hyperlink" Target="https://www.storeandgo.info/about-the-project/" TargetMode="External"/><Relationship Id="rId70" Type="http://schemas.openxmlformats.org/officeDocument/2006/relationships/hyperlink" Target="https://www.sunfire.de/en/company/news/detail/first-commercial-plant-for-the-production-of-blue-crude-planned-in-norway" TargetMode="External"/><Relationship Id="rId91" Type="http://schemas.openxmlformats.org/officeDocument/2006/relationships/hyperlink" Target="https://actl.ca/" TargetMode="External"/><Relationship Id="rId145" Type="http://schemas.openxmlformats.org/officeDocument/2006/relationships/hyperlink" Target="http://www.don-quichote.eu/" TargetMode="External"/><Relationship Id="rId166" Type="http://schemas.openxmlformats.org/officeDocument/2006/relationships/hyperlink" Target="https://www.ademe.fr/sites/default/files/assets/documents/02_the_japanese_policy-t_nagai.pdf" TargetMode="External"/><Relationship Id="rId187" Type="http://schemas.openxmlformats.org/officeDocument/2006/relationships/hyperlink" Target="https://cordis.europa.eu/project/id/875123/pl" TargetMode="External"/><Relationship Id="rId1" Type="http://schemas.openxmlformats.org/officeDocument/2006/relationships/hyperlink" Target="https://www.energate-messenger.de/news/186936/reallabor-fuer-wasserstoff-grossprojekt" TargetMode="External"/><Relationship Id="rId212" Type="http://schemas.openxmlformats.org/officeDocument/2006/relationships/hyperlink" Target="https://www.fluxys.com/en/press-releases/fluxys-group/2020/200227_press_hyoffwind_installation" TargetMode="External"/><Relationship Id="rId233" Type="http://schemas.openxmlformats.org/officeDocument/2006/relationships/hyperlink" Target="http://www.teessidecollective.co.uk/project/what-we-do/" TargetMode="External"/><Relationship Id="rId254" Type="http://schemas.openxmlformats.org/officeDocument/2006/relationships/hyperlink" Target="https://www.rechargenews.com/transition/portugal-plans-5bn-green-hydrogen-plant-to-lead-covid-fightback-report/2-1-801284" TargetMode="External"/><Relationship Id="rId28" Type="http://schemas.openxmlformats.org/officeDocument/2006/relationships/hyperlink" Target="https://fuelcellsworks.com/news/hydrogen-pilot-project-h2morrow-to-support-deep-decarbonization-of-german-industry/" TargetMode="External"/><Relationship Id="rId49" Type="http://schemas.openxmlformats.org/officeDocument/2006/relationships/hyperlink" Target="http://www.renewablessa.sa.gov.au/content/uploads/2019/01/hydrogen-rd-in-sa-report-nov2018.pdf" TargetMode="External"/><Relationship Id="rId114" Type="http://schemas.openxmlformats.org/officeDocument/2006/relationships/hyperlink" Target="https://www.eqmagpro.com/wp-content/uploads/2016/10/Annexure-IV-Report-on-Hydrogen-Production.pdf" TargetMode="External"/><Relationship Id="rId60" Type="http://schemas.openxmlformats.org/officeDocument/2006/relationships/hyperlink" Target="https://thewest.com.au/business/energy/hazer-group-wants-to-make-clean-hydrogen-from-perth-sewerage-ng-b881217005z" TargetMode="External"/><Relationship Id="rId81" Type="http://schemas.openxmlformats.org/officeDocument/2006/relationships/hyperlink" Target="https://www.engie.com/business-case/engie-x-hygreen" TargetMode="External"/><Relationship Id="rId135" Type="http://schemas.openxmlformats.org/officeDocument/2006/relationships/hyperlink" Target="https://www.gasunie.nl/en/news/europes-largest-green-hydrogen-project-starts-in-groningen" TargetMode="External"/><Relationship Id="rId156" Type="http://schemas.openxmlformats.org/officeDocument/2006/relationships/hyperlink" Target="https://www.energystock.com/about-energystock/the-hydrogen-project-hystock" TargetMode="External"/><Relationship Id="rId177" Type="http://schemas.openxmlformats.org/officeDocument/2006/relationships/hyperlink" Target="https://mcphy.com/fr/realisations/fahyence/" TargetMode="External"/><Relationship Id="rId198" Type="http://schemas.openxmlformats.org/officeDocument/2006/relationships/hyperlink" Target="https://www.portofoostende.be/sites/default/files/PPT-Facts%26Myths-2019_09_17-02_Dennis-Thomas_Hydrogenics.pdf" TargetMode="External"/><Relationship Id="rId202" Type="http://schemas.openxmlformats.org/officeDocument/2006/relationships/hyperlink" Target="http://h2est.ee/wp-content/uploads/2017/09/H2Nodes-NT-Bene-Raigo-Pert.pdf" TargetMode="External"/><Relationship Id="rId223" Type="http://schemas.openxmlformats.org/officeDocument/2006/relationships/hyperlink" Target="https://www.dnvgl.com/oilgas/perspectives/heating-dutch-homes-with-hydrogen.html" TargetMode="External"/><Relationship Id="rId244" Type="http://schemas.openxmlformats.org/officeDocument/2006/relationships/hyperlink" Target="http://www.lifesciencesite.com/lsj/life0904/028_10515life0904_191_196.pdf" TargetMode="External"/><Relationship Id="rId18" Type="http://schemas.openxmlformats.org/officeDocument/2006/relationships/hyperlink" Target="https://hydeploy.co.uk/" TargetMode="External"/><Relationship Id="rId39" Type="http://schemas.openxmlformats.org/officeDocument/2006/relationships/hyperlink" Target="https://www.agig.com.au/pioneering-sa-hydrogen-facility" TargetMode="External"/><Relationship Id="rId265" Type="http://schemas.openxmlformats.org/officeDocument/2006/relationships/hyperlink" Target="https://www.chemengonline.com/new-power-to-methanol-project-announced-by-inovyn/?printmode=1" TargetMode="External"/><Relationship Id="rId50" Type="http://schemas.openxmlformats.org/officeDocument/2006/relationships/hyperlink" Target="http://www.abc.net.au/news/2017-08-08/trial-to-inject-hydrogen-into-gas-lines/8782956" TargetMode="External"/><Relationship Id="rId104" Type="http://schemas.openxmlformats.org/officeDocument/2006/relationships/hyperlink" Target="https://fuelcellsworks.com/news/first-hydrogen-bus-arrives-in-wuppertal-hydrogen-plant-completed-in-february-2020/" TargetMode="External"/><Relationship Id="rId125" Type="http://schemas.openxmlformats.org/officeDocument/2006/relationships/hyperlink" Target="http://www.powertogas.info/power-to-gas/pilotprojekte-im-ueberblick/exytron-demonstrationsanlage/" TargetMode="External"/><Relationship Id="rId146" Type="http://schemas.openxmlformats.org/officeDocument/2006/relationships/hyperlink" Target="https://www.sciencedirect.com/science/article/pii/S1464285919300239" TargetMode="External"/><Relationship Id="rId167" Type="http://schemas.openxmlformats.org/officeDocument/2006/relationships/hyperlink" Target="https://www.postauto.ch/en/news/five-years-hydrogen-powered-travel" TargetMode="External"/><Relationship Id="rId188" Type="http://schemas.openxmlformats.org/officeDocument/2006/relationships/hyperlink" Target="https://www.hydrogen4climateaction.eu/programme" TargetMode="External"/><Relationship Id="rId71" Type="http://schemas.openxmlformats.org/officeDocument/2006/relationships/hyperlink" Target="https://www.toshiba-energy.com/en/info/info2018_0809.htm" TargetMode="External"/><Relationship Id="rId92" Type="http://schemas.openxmlformats.org/officeDocument/2006/relationships/hyperlink" Target="https://nwrsturgeonrefinery.com/" TargetMode="External"/><Relationship Id="rId213" Type="http://schemas.openxmlformats.org/officeDocument/2006/relationships/hyperlink" Target="https://nelhydrogen.com/press-release/press-release-nel-receives-purchase-order-for-a-3-5-mw-electrolyser-from-engie/" TargetMode="External"/><Relationship Id="rId234" Type="http://schemas.openxmlformats.org/officeDocument/2006/relationships/hyperlink" Target="https://pale-blu.com/acorn/" TargetMode="External"/><Relationship Id="rId2" Type="http://schemas.openxmlformats.org/officeDocument/2006/relationships/hyperlink" Target="https://skynrg.com/press-releases/klm-skynrg-and-shv-energy-announce-project-first-european-plant-for-sustainable-aviation-fuel/" TargetMode="External"/><Relationship Id="rId29" Type="http://schemas.openxmlformats.org/officeDocument/2006/relationships/hyperlink" Target="https://www.h21.green/projects/h21-north-of-england/" TargetMode="External"/><Relationship Id="rId255" Type="http://schemas.openxmlformats.org/officeDocument/2006/relationships/hyperlink" Target="http://www.haeolus.eu/wp-content/uploads/2020/04/SINTEF-2020-00179.pdf" TargetMode="External"/><Relationship Id="rId40" Type="http://schemas.openxmlformats.org/officeDocument/2006/relationships/hyperlink" Target="https://fuelcellsworks.com/news/arcadis-hoogeveen-and-livefree-realize-the-first-hydrogen-based-residential-area-in-the-netherlands/" TargetMode="External"/><Relationship Id="rId115" Type="http://schemas.openxmlformats.org/officeDocument/2006/relationships/hyperlink" Target="https://www.cpuc.ca.gov/uploadedFiles/CPUC_Website/Content/Utilities_and_Industries/Energy/Energy_Programs/Gas/Natural_Gas_Market/Nov13LADWP.pdf" TargetMode="External"/><Relationship Id="rId136" Type="http://schemas.openxmlformats.org/officeDocument/2006/relationships/hyperlink" Target="https://www.next-kraftwerke.com/company/case-studies/electrolysis-hydrogen-with-excess-renewables" TargetMode="External"/><Relationship Id="rId157" Type="http://schemas.openxmlformats.org/officeDocument/2006/relationships/hyperlink" Target="https://www.proactiveinvestors.co.uk/companies/news/222913/itm-power-announces-opening-of-gasunies-hystock-green-hydrogen-plant-222913.html" TargetMode="External"/><Relationship Id="rId178" Type="http://schemas.openxmlformats.org/officeDocument/2006/relationships/hyperlink" Target="https://www.engie-cofely.fr/publications/hydrogene-renouvelable-cea-grenoble/" TargetMode="External"/><Relationship Id="rId61" Type="http://schemas.openxmlformats.org/officeDocument/2006/relationships/hyperlink" Target="https://www.csiro.au/en/Do-business/Futures/Reports/Hydrogen-Roadmap" TargetMode="External"/><Relationship Id="rId82" Type="http://schemas.openxmlformats.org/officeDocument/2006/relationships/hyperlink" Target="https://new.siemens.com/mea/en/company/stories/energy/a-trailblazer-of-green-hydrogen.html" TargetMode="External"/><Relationship Id="rId199" Type="http://schemas.openxmlformats.org/officeDocument/2006/relationships/hyperlink" Target="https://group.vattenfall.com/press-and-media/news--press-releases/pressreleases/2019/hybrit-orders-norwegain-electrolyzers-for-fossil-free-steel-production-in-lulea" TargetMode="External"/><Relationship Id="rId203" Type="http://schemas.openxmlformats.org/officeDocument/2006/relationships/hyperlink" Target="https://www.lemvigbiogas.com/MeGa-stoREfinalreport.pdf" TargetMode="External"/><Relationship Id="rId19" Type="http://schemas.openxmlformats.org/officeDocument/2006/relationships/hyperlink" Target="https://www.powerengineeringint.com/2020/01/28/hyport-ostend-green-hydrogen-to-advance-belgian-energy-transition/" TargetMode="External"/><Relationship Id="rId224" Type="http://schemas.openxmlformats.org/officeDocument/2006/relationships/hyperlink" Target="https://www.actaspa.com/projects/hydrogen-generator-demonstrated-by-abengoa/" TargetMode="External"/><Relationship Id="rId245" Type="http://schemas.openxmlformats.org/officeDocument/2006/relationships/hyperlink" Target="https://www.worldenergy.org/assets/downloads/1Hydrogen-an-enabler-of-the-Grand-Transition_FEL_WEC_2018_Final.pdf" TargetMode="External"/><Relationship Id="rId266" Type="http://schemas.openxmlformats.org/officeDocument/2006/relationships/hyperlink" Target="https://hy-gro.net/en/newsitem/press-release-hydrogen-turbine-construction-starts?" TargetMode="External"/><Relationship Id="rId30" Type="http://schemas.openxmlformats.org/officeDocument/2006/relationships/hyperlink" Target="http://h2vnormandy-concertation.net/comprendre-projet/" TargetMode="External"/><Relationship Id="rId105" Type="http://schemas.openxmlformats.org/officeDocument/2006/relationships/hyperlink" Target="https://www.gasworld.com/toyota-to-build-74m-hydrogen-hub/2016842.article" TargetMode="External"/><Relationship Id="rId126" Type="http://schemas.openxmlformats.org/officeDocument/2006/relationships/hyperlink" Target="https://exytron.online/en/news/" TargetMode="External"/><Relationship Id="rId147" Type="http://schemas.openxmlformats.org/officeDocument/2006/relationships/hyperlink" Target="http://h2b2.es/h2b2-has-finished-the-delivery-and-commissioning-of-an-electrolyser-system-to-vtt-technical-research-centre-of-finland-ltd/" TargetMode="External"/><Relationship Id="rId168" Type="http://schemas.openxmlformats.org/officeDocument/2006/relationships/hyperlink" Target="http://www.hydrogenics.com/2016/12/29/hydrogenics-chosen-for-fuel-cell-award-in-china/" TargetMode="External"/><Relationship Id="rId51" Type="http://schemas.openxmlformats.org/officeDocument/2006/relationships/hyperlink" Target="https://fuelcellsworks.com/news/1-28m-arena-backing-for-agn-to-establish-the-australian-hydrogen-centre/" TargetMode="External"/><Relationship Id="rId72" Type="http://schemas.openxmlformats.org/officeDocument/2006/relationships/hyperlink" Target="https://www.hamburg-news.hamburg/en/renewable-energy/hydrogen-becoming-technology-future/" TargetMode="External"/><Relationship Id="rId93" Type="http://schemas.openxmlformats.org/officeDocument/2006/relationships/hyperlink" Target="https://sequestration.mit.edu/tools/projects/quest.html" TargetMode="External"/><Relationship Id="rId189" Type="http://schemas.openxmlformats.org/officeDocument/2006/relationships/hyperlink" Target="https://www.hydrogen4climateaction.eu/programme" TargetMode="External"/><Relationship Id="rId3" Type="http://schemas.openxmlformats.org/officeDocument/2006/relationships/hyperlink" Target="https://www.e-bridge.com/wp-content/uploads/2019/04/reNEWS_April-2019.pdf" TargetMode="External"/><Relationship Id="rId214" Type="http://schemas.openxmlformats.org/officeDocument/2006/relationships/hyperlink" Target="https://oge.net/en/us/projects/westkueste-100" TargetMode="External"/><Relationship Id="rId235" Type="http://schemas.openxmlformats.org/officeDocument/2006/relationships/hyperlink" Target="https://nelhydrogen.com/press-release/nel-asa-awarded-contract-with-asko-for-hydrogen-production-and-fueling-solution-in-trondheim/" TargetMode="External"/><Relationship Id="rId256" Type="http://schemas.openxmlformats.org/officeDocument/2006/relationships/hyperlink" Target="https://ijglobal.com/articles/147180/western-australia-green-hydrogen-project-progressing" TargetMode="External"/><Relationship Id="rId116" Type="http://schemas.openxmlformats.org/officeDocument/2006/relationships/hyperlink" Target="https://www.spglobal.com/platts/en/market-insights/latest-news/coal/031020-cea-led-consortium-launches-26-mw-rotterdam-green-h2-project" TargetMode="External"/><Relationship Id="rId137" Type="http://schemas.openxmlformats.org/officeDocument/2006/relationships/hyperlink" Target="https://www.energiepark-mainz.de/artikel-detailseite/article/langfristige-zukunft-fuer-den-energiepark-mainz/" TargetMode="External"/><Relationship Id="rId158" Type="http://schemas.openxmlformats.org/officeDocument/2006/relationships/hyperlink" Target="https://www.spglobal.com/platts/es/market-insights/latest-news/electric-power/012420-dutch-20-mw-green-hydrogen-electrolyzer-project-secures-eu-funding" TargetMode="External"/><Relationship Id="rId20" Type="http://schemas.openxmlformats.org/officeDocument/2006/relationships/hyperlink" Target="https://press.siemens.com/global/en/pressrelease/siemens-delivers-pem-electrolyzer-salzgitter-ag" TargetMode="External"/><Relationship Id="rId41" Type="http://schemas.openxmlformats.org/officeDocument/2006/relationships/hyperlink" Target="https://ramboll.com/media/rgr/carbon-capture-and-e-fuel-production-in-greenland" TargetMode="External"/><Relationship Id="rId62" Type="http://schemas.openxmlformats.org/officeDocument/2006/relationships/hyperlink" Target="https://www.greencarcongress.com/2020/03/20200308-fh2r.html" TargetMode="External"/><Relationship Id="rId83" Type="http://schemas.openxmlformats.org/officeDocument/2006/relationships/hyperlink" Target="https://www.focus.de/wissen/technik/mobilitaet/antriebe/tid-23218/wunderkraftstoff-schadstofffrei-in-die-zukunft_aid_652598.html" TargetMode="External"/><Relationship Id="rId179" Type="http://schemas.openxmlformats.org/officeDocument/2006/relationships/hyperlink" Target="http://www.energy-observer.org/en/" TargetMode="External"/><Relationship Id="rId190" Type="http://schemas.openxmlformats.org/officeDocument/2006/relationships/hyperlink" Target="https://newenergycoalition.org/en/gzi-next-plan-for-construction-of-hydrogen-plant-in-emmen-parties-sign-letter-of-intent/" TargetMode="External"/><Relationship Id="rId204" Type="http://schemas.openxmlformats.org/officeDocument/2006/relationships/hyperlink" Target="https://oge.net/en/us/projects/westkueste-100" TargetMode="External"/><Relationship Id="rId225" Type="http://schemas.openxmlformats.org/officeDocument/2006/relationships/hyperlink" Target="https://www.universita.corsica/en/research/myrte/" TargetMode="External"/><Relationship Id="rId246" Type="http://schemas.openxmlformats.org/officeDocument/2006/relationships/hyperlink" Target="http://www.amm-mcrc.org/Download/source/MCRCBrouchure.pdf" TargetMode="External"/><Relationship Id="rId267" Type="http://schemas.openxmlformats.org/officeDocument/2006/relationships/hyperlink" Target="https://fuelcellsworks.com/news/poland-pgnig-launches-new-hydrogen-program/" TargetMode="External"/><Relationship Id="rId106" Type="http://schemas.openxmlformats.org/officeDocument/2006/relationships/hyperlink" Target="https://www.sharecast.com/news/aim-bulletin/itm-power-sells-electrolyser-to-toyota-australia--3798013.html" TargetMode="External"/><Relationship Id="rId127" Type="http://schemas.openxmlformats.org/officeDocument/2006/relationships/hyperlink" Target="https://www.balance-project.org/projects" TargetMode="External"/><Relationship Id="rId10" Type="http://schemas.openxmlformats.org/officeDocument/2006/relationships/hyperlink" Target="https://www.toshiba.co.jp/about/press/2016_07/pr1401.htm" TargetMode="External"/><Relationship Id="rId31" Type="http://schemas.openxmlformats.org/officeDocument/2006/relationships/hyperlink" Target="http://h2v59-concertation.net/comprendre-projet/" TargetMode="External"/><Relationship Id="rId52" Type="http://schemas.openxmlformats.org/officeDocument/2006/relationships/hyperlink" Target="https://www.pv-magazine.com/2020/03/02/hydrogen-production-coupled-to-solar-and-storage-to-debut-in-spain/" TargetMode="External"/><Relationship Id="rId73" Type="http://schemas.openxmlformats.org/officeDocument/2006/relationships/hyperlink" Target="https://new4-0.erneuerbare-energien-hamburg.de/de/new-40-blog/details/wind-to-gas-energy-bau-der-power-to-heat-anlage-ist-gestartet.html" TargetMode="External"/><Relationship Id="rId94" Type="http://schemas.openxmlformats.org/officeDocument/2006/relationships/hyperlink" Target="https://www.lakecharlesmethanol.com/" TargetMode="External"/><Relationship Id="rId148" Type="http://schemas.openxmlformats.org/officeDocument/2006/relationships/hyperlink" Target="https://www.hytep.cz/projects/visegrad/images/news/hydrogen-mobility-in-visegrad-countries/H2nodes_Riga_transport_CZ_workshop_23_september_2019.pdf" TargetMode="External"/><Relationship Id="rId169" Type="http://schemas.openxmlformats.org/officeDocument/2006/relationships/hyperlink" Target="https://www.engie.com/en/news/using-hydrogen-to-reach-self-sufficiency/" TargetMode="External"/><Relationship Id="rId4" Type="http://schemas.openxmlformats.org/officeDocument/2006/relationships/hyperlink" Target="https://www.drax.com/press_release/energy-companies-announce-new-zero-carbon-uk-partnership-ccus-hydrogen-beccs-humber-equinor-national-grid/" TargetMode="External"/><Relationship Id="rId180" Type="http://schemas.openxmlformats.org/officeDocument/2006/relationships/hyperlink" Target="https://www.businesswire.com/news/home/20161220005202/en/Proton-OnSite-Awarded-13-Megawatt-Electrolyzers" TargetMode="External"/><Relationship Id="rId215" Type="http://schemas.openxmlformats.org/officeDocument/2006/relationships/hyperlink" Target="http://www.westkueste100.de/" TargetMode="External"/><Relationship Id="rId236" Type="http://schemas.openxmlformats.org/officeDocument/2006/relationships/hyperlink" Target="https://www.navy.mil/submit/display.asp?story_id=92948" TargetMode="External"/><Relationship Id="rId257" Type="http://schemas.openxmlformats.org/officeDocument/2006/relationships/hyperlink" Target="https://www.pv-magazine.com/2020/04/30/chinese-coal-miner-starts-work-on-worlds-biggest-green-hydrogen-facility/" TargetMode="External"/><Relationship Id="rId42" Type="http://schemas.openxmlformats.org/officeDocument/2006/relationships/hyperlink" Target="https://www.hybridge.net/index-2.html" TargetMode="External"/><Relationship Id="rId84" Type="http://schemas.openxmlformats.org/officeDocument/2006/relationships/hyperlink" Target="https://group.vattenfall.com/press-and-media/news--press-releases/pressreleases/2019/hybrit-sek-200-million-invested-in-pilot-plant-for-storage-of-fossil-free-hydrogen-in-lulea" TargetMode="External"/><Relationship Id="rId138" Type="http://schemas.openxmlformats.org/officeDocument/2006/relationships/hyperlink" Target="https://www.nouryon.com/news-and-events/news-overview/2019/bp-nouryon-and-port-of-rotterdam-partner-on-green-hydrogen-study/" TargetMode="External"/><Relationship Id="rId191" Type="http://schemas.openxmlformats.org/officeDocument/2006/relationships/hyperlink" Target="https://cordis.europa.eu/project/id/826089" TargetMode="External"/><Relationship Id="rId205" Type="http://schemas.openxmlformats.org/officeDocument/2006/relationships/hyperlink" Target="https://www.hzwei.info/blog/2019/04/15/energiewende-als-gemeinschaftsprojekt/" TargetMode="External"/><Relationship Id="rId247" Type="http://schemas.openxmlformats.org/officeDocument/2006/relationships/hyperlink" Target="https://www.arci.res.in/facilities-cfct" TargetMode="External"/><Relationship Id="rId107" Type="http://schemas.openxmlformats.org/officeDocument/2006/relationships/hyperlink" Target="https://www.sarawakenergy.com/media-info/media-releases/2018/sarawak-energy-pilots-hydrogen-production-plant-refuelling-station-for-transportation-sector"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BD02"/>
  </sheetPr>
  <dimension ref="A4:Z25"/>
  <sheetViews>
    <sheetView tabSelected="1" zoomScale="90" zoomScaleNormal="90" workbookViewId="0"/>
  </sheetViews>
  <sheetFormatPr defaultColWidth="9.21875" defaultRowHeight="14.4" x14ac:dyDescent="0.3"/>
  <cols>
    <col min="1" max="16384" width="9.21875" style="6"/>
  </cols>
  <sheetData>
    <row r="4" spans="1:26" x14ac:dyDescent="0.3">
      <c r="A4" s="8"/>
      <c r="B4" s="8"/>
      <c r="C4" s="8"/>
      <c r="D4" s="8"/>
      <c r="E4" s="8"/>
      <c r="F4" s="8"/>
      <c r="G4" s="8"/>
      <c r="H4" s="8"/>
      <c r="I4" s="8"/>
      <c r="J4" s="8"/>
      <c r="K4" s="8"/>
      <c r="L4" s="8"/>
      <c r="M4" s="8"/>
      <c r="N4" s="8"/>
      <c r="O4" s="8"/>
      <c r="P4" s="8"/>
      <c r="Q4" s="8"/>
      <c r="R4" s="8"/>
      <c r="S4" s="8"/>
      <c r="T4" s="8"/>
      <c r="U4" s="8"/>
      <c r="V4" s="8"/>
      <c r="W4" s="8"/>
      <c r="X4" s="8"/>
      <c r="Y4" s="8"/>
      <c r="Z4" s="8"/>
    </row>
    <row r="5" spans="1:26" x14ac:dyDescent="0.3">
      <c r="A5" s="8"/>
      <c r="B5" s="7"/>
      <c r="C5" s="7"/>
      <c r="D5" s="7"/>
      <c r="E5" s="7"/>
      <c r="F5" s="7"/>
      <c r="G5" s="7"/>
      <c r="H5" s="7"/>
      <c r="I5" s="7"/>
      <c r="J5" s="7"/>
      <c r="K5" s="7"/>
      <c r="L5" s="7"/>
      <c r="M5" s="7"/>
      <c r="N5" s="7"/>
      <c r="O5" s="7"/>
      <c r="P5" s="7"/>
      <c r="Q5" s="8"/>
      <c r="R5" s="8"/>
      <c r="S5" s="8"/>
      <c r="T5" s="8"/>
      <c r="U5" s="8"/>
      <c r="V5" s="8"/>
      <c r="W5" s="8"/>
      <c r="X5" s="8"/>
      <c r="Y5" s="8"/>
      <c r="Z5" s="8"/>
    </row>
    <row r="6" spans="1:26" x14ac:dyDescent="0.3">
      <c r="A6" s="8"/>
      <c r="B6" s="9"/>
      <c r="C6" s="9"/>
      <c r="D6" s="9"/>
      <c r="E6" s="9"/>
      <c r="F6" s="9"/>
      <c r="G6" s="9"/>
      <c r="H6" s="9"/>
      <c r="I6" s="9"/>
      <c r="J6" s="9"/>
      <c r="K6" s="9"/>
      <c r="L6" s="9"/>
      <c r="M6" s="9"/>
      <c r="N6" s="9"/>
      <c r="O6" s="9"/>
      <c r="P6" s="9"/>
      <c r="Q6" s="8"/>
      <c r="R6" s="8"/>
      <c r="S6" s="8"/>
      <c r="T6" s="8"/>
      <c r="U6" s="8"/>
      <c r="V6" s="8"/>
      <c r="W6" s="8"/>
      <c r="X6" s="8"/>
      <c r="Y6" s="8"/>
      <c r="Z6" s="8"/>
    </row>
    <row r="7" spans="1:26" x14ac:dyDescent="0.3">
      <c r="A7" s="8"/>
      <c r="B7" s="10"/>
      <c r="C7" s="10"/>
      <c r="D7" s="10"/>
      <c r="E7" s="10"/>
      <c r="F7" s="10"/>
      <c r="G7" s="10"/>
      <c r="H7" s="10"/>
      <c r="I7" s="10"/>
      <c r="J7" s="10"/>
      <c r="K7" s="10"/>
      <c r="L7" s="10"/>
      <c r="M7" s="10"/>
      <c r="N7" s="10"/>
      <c r="O7" s="10"/>
      <c r="P7" s="10"/>
      <c r="Q7" s="8"/>
      <c r="R7" s="8"/>
      <c r="S7" s="8"/>
      <c r="T7" s="8"/>
      <c r="U7" s="8"/>
      <c r="V7" s="8"/>
      <c r="W7" s="8"/>
      <c r="X7" s="8"/>
      <c r="Y7" s="8"/>
      <c r="Z7" s="8"/>
    </row>
    <row r="8" spans="1:26" x14ac:dyDescent="0.3">
      <c r="A8" s="8"/>
      <c r="B8" s="10"/>
      <c r="C8" s="10"/>
      <c r="D8" s="10"/>
      <c r="E8" s="10"/>
      <c r="F8" s="10"/>
      <c r="G8" s="10"/>
      <c r="H8" s="10"/>
      <c r="I8" s="10"/>
      <c r="J8" s="10"/>
      <c r="K8" s="10"/>
      <c r="L8" s="10"/>
      <c r="M8" s="10"/>
      <c r="N8" s="10"/>
      <c r="O8" s="10"/>
      <c r="P8" s="10"/>
      <c r="Q8" s="8"/>
      <c r="R8" s="8"/>
      <c r="S8" s="8"/>
      <c r="T8" s="8"/>
      <c r="U8" s="8"/>
      <c r="V8" s="8"/>
      <c r="W8" s="8"/>
      <c r="X8" s="8"/>
      <c r="Y8" s="8"/>
      <c r="Z8" s="8"/>
    </row>
    <row r="9" spans="1:26" x14ac:dyDescent="0.3">
      <c r="A9" s="8"/>
      <c r="B9" s="10"/>
      <c r="C9" s="10"/>
      <c r="D9" s="10"/>
      <c r="E9" s="10"/>
      <c r="F9" s="10"/>
      <c r="G9" s="10"/>
      <c r="H9" s="10"/>
      <c r="I9" s="10"/>
      <c r="J9" s="10"/>
      <c r="K9" s="10"/>
      <c r="L9" s="10"/>
      <c r="M9" s="10"/>
      <c r="N9" s="10"/>
      <c r="O9" s="10"/>
      <c r="P9" s="10"/>
      <c r="Q9" s="8"/>
      <c r="R9" s="8"/>
      <c r="S9" s="8"/>
      <c r="T9" s="8"/>
      <c r="U9" s="8"/>
      <c r="V9" s="8"/>
      <c r="W9" s="8"/>
      <c r="X9" s="8"/>
      <c r="Y9" s="8"/>
      <c r="Z9" s="8"/>
    </row>
    <row r="10" spans="1:26" x14ac:dyDescent="0.3">
      <c r="A10" s="8"/>
      <c r="B10" s="9"/>
      <c r="C10" s="9"/>
      <c r="D10" s="9"/>
      <c r="E10" s="9"/>
      <c r="F10" s="9"/>
      <c r="G10" s="9"/>
      <c r="H10" s="9"/>
      <c r="I10" s="9"/>
      <c r="J10" s="9"/>
      <c r="K10" s="9"/>
      <c r="L10" s="9"/>
      <c r="M10" s="9"/>
      <c r="N10" s="9"/>
      <c r="O10" s="9"/>
      <c r="P10" s="9"/>
      <c r="Q10" s="8"/>
      <c r="R10" s="8"/>
      <c r="S10" s="8"/>
      <c r="T10" s="8"/>
      <c r="U10" s="8"/>
      <c r="V10" s="8"/>
      <c r="W10" s="8"/>
      <c r="X10" s="8"/>
      <c r="Y10" s="8"/>
      <c r="Z10" s="8"/>
    </row>
    <row r="11" spans="1:26" x14ac:dyDescent="0.3">
      <c r="A11" s="8"/>
      <c r="B11" s="9"/>
      <c r="C11" s="9"/>
      <c r="D11" s="9"/>
      <c r="E11" s="9"/>
      <c r="F11" s="9"/>
      <c r="G11" s="9"/>
      <c r="H11" s="9"/>
      <c r="I11" s="9"/>
      <c r="J11" s="9"/>
      <c r="K11" s="9"/>
      <c r="L11" s="9"/>
      <c r="M11" s="9"/>
      <c r="N11" s="9"/>
      <c r="O11" s="9"/>
      <c r="P11" s="9"/>
      <c r="Q11" s="8"/>
      <c r="R11" s="8"/>
      <c r="S11" s="8"/>
      <c r="T11" s="8"/>
      <c r="U11" s="8"/>
      <c r="V11" s="8"/>
      <c r="W11" s="8"/>
      <c r="X11" s="8"/>
      <c r="Y11" s="8"/>
      <c r="Z11" s="8"/>
    </row>
    <row r="12" spans="1:26" x14ac:dyDescent="0.3">
      <c r="A12" s="8"/>
      <c r="B12" s="9"/>
      <c r="C12" s="9"/>
      <c r="D12" s="9"/>
      <c r="E12" s="9"/>
      <c r="F12" s="9"/>
      <c r="G12" s="9"/>
      <c r="H12" s="9"/>
      <c r="I12" s="9"/>
      <c r="J12" s="9"/>
      <c r="K12" s="9"/>
      <c r="L12" s="9"/>
      <c r="M12" s="9"/>
      <c r="N12" s="9"/>
      <c r="O12" s="9"/>
      <c r="P12" s="9"/>
      <c r="Q12" s="8"/>
      <c r="R12" s="8"/>
      <c r="S12" s="8"/>
      <c r="T12" s="8"/>
      <c r="U12" s="8"/>
      <c r="V12" s="8"/>
      <c r="W12" s="8"/>
      <c r="X12" s="8"/>
      <c r="Y12" s="8"/>
      <c r="Z12" s="8"/>
    </row>
    <row r="13" spans="1:26" x14ac:dyDescent="0.3">
      <c r="A13" s="8"/>
      <c r="B13" s="9"/>
      <c r="C13" s="9"/>
      <c r="D13" s="9"/>
      <c r="E13" s="9"/>
      <c r="F13" s="9"/>
      <c r="G13" s="9"/>
      <c r="H13" s="9"/>
      <c r="I13" s="9"/>
      <c r="J13" s="9"/>
      <c r="K13" s="9"/>
      <c r="L13" s="9"/>
      <c r="M13" s="9"/>
      <c r="N13" s="9"/>
      <c r="O13" s="9"/>
      <c r="P13" s="9"/>
      <c r="Q13" s="8"/>
      <c r="R13" s="8"/>
      <c r="S13" s="8"/>
      <c r="T13" s="8"/>
      <c r="U13" s="8"/>
      <c r="V13" s="8"/>
      <c r="W13" s="8"/>
      <c r="X13" s="8"/>
      <c r="Y13" s="8"/>
      <c r="Z13" s="8"/>
    </row>
    <row r="14" spans="1:26" x14ac:dyDescent="0.3">
      <c r="A14" s="8"/>
      <c r="Q14" s="8"/>
      <c r="R14" s="8"/>
      <c r="S14" s="8"/>
      <c r="T14" s="8"/>
      <c r="U14" s="8"/>
      <c r="V14" s="8"/>
      <c r="W14" s="8"/>
      <c r="X14" s="8"/>
      <c r="Y14" s="8"/>
      <c r="Z14" s="8"/>
    </row>
    <row r="15" spans="1:26" x14ac:dyDescent="0.3">
      <c r="A15" s="8"/>
      <c r="C15" s="8"/>
      <c r="D15" s="11"/>
      <c r="E15" s="11"/>
      <c r="F15" s="11"/>
      <c r="G15" s="11"/>
      <c r="H15" s="11"/>
      <c r="I15" s="11"/>
      <c r="J15" s="11"/>
      <c r="K15" s="11"/>
      <c r="L15" s="11"/>
      <c r="M15" s="11"/>
      <c r="N15" s="11"/>
      <c r="O15" s="11"/>
      <c r="P15" s="11"/>
      <c r="Q15" s="8"/>
      <c r="R15" s="8"/>
      <c r="S15" s="8"/>
      <c r="T15" s="8"/>
      <c r="U15" s="8"/>
      <c r="V15" s="8"/>
      <c r="W15" s="8"/>
      <c r="X15" s="8"/>
      <c r="Y15" s="8"/>
      <c r="Z15" s="8"/>
    </row>
    <row r="16" spans="1:26" x14ac:dyDescent="0.3">
      <c r="A16" s="8"/>
      <c r="B16" s="12"/>
      <c r="C16" s="8"/>
      <c r="D16" s="11"/>
      <c r="E16" s="11"/>
      <c r="F16" s="11"/>
      <c r="G16" s="11"/>
      <c r="H16" s="11"/>
      <c r="I16" s="11"/>
      <c r="J16" s="11"/>
      <c r="K16" s="11"/>
      <c r="L16" s="11"/>
      <c r="M16" s="11"/>
      <c r="N16" s="11"/>
      <c r="O16" s="11"/>
      <c r="P16" s="11"/>
      <c r="Q16" s="8"/>
      <c r="R16" s="8"/>
      <c r="S16" s="8"/>
      <c r="T16" s="8"/>
      <c r="U16" s="8"/>
      <c r="V16" s="8"/>
      <c r="W16" s="8"/>
      <c r="X16" s="8"/>
      <c r="Y16" s="8"/>
      <c r="Z16" s="8"/>
    </row>
    <row r="17" spans="1:26" x14ac:dyDescent="0.3">
      <c r="A17" s="8"/>
      <c r="B17" s="12"/>
      <c r="C17" s="8"/>
      <c r="D17" s="11"/>
      <c r="E17" s="11"/>
      <c r="F17" s="11"/>
      <c r="G17" s="11"/>
      <c r="H17" s="11"/>
      <c r="I17" s="11"/>
      <c r="J17" s="11"/>
      <c r="K17" s="11"/>
      <c r="L17" s="11"/>
      <c r="M17" s="11"/>
      <c r="N17" s="11"/>
      <c r="O17" s="11"/>
      <c r="P17" s="11"/>
      <c r="Q17" s="8"/>
      <c r="R17" s="8"/>
      <c r="S17" s="8"/>
      <c r="T17" s="8"/>
      <c r="U17" s="8"/>
      <c r="V17" s="8"/>
      <c r="W17" s="8"/>
      <c r="X17" s="8"/>
      <c r="Y17" s="8"/>
      <c r="Z17" s="8"/>
    </row>
    <row r="18" spans="1:26" x14ac:dyDescent="0.3">
      <c r="A18" s="8"/>
      <c r="B18" s="12"/>
      <c r="C18" s="8"/>
      <c r="D18" s="11"/>
      <c r="E18" s="11"/>
      <c r="F18" s="11"/>
      <c r="G18" s="11"/>
      <c r="H18" s="11"/>
      <c r="I18" s="11"/>
      <c r="J18" s="11"/>
      <c r="K18" s="11"/>
      <c r="L18" s="11"/>
      <c r="M18" s="11"/>
      <c r="N18" s="11"/>
      <c r="O18" s="11"/>
      <c r="P18" s="11"/>
      <c r="Q18" s="8"/>
      <c r="R18" s="8"/>
      <c r="S18" s="8"/>
      <c r="T18" s="8"/>
      <c r="U18" s="8"/>
      <c r="V18" s="8"/>
      <c r="W18" s="8"/>
      <c r="X18" s="8"/>
      <c r="Y18" s="8"/>
      <c r="Z18" s="8"/>
    </row>
    <row r="19" spans="1:26" x14ac:dyDescent="0.3">
      <c r="A19" s="8"/>
      <c r="B19" s="12"/>
      <c r="C19" s="8"/>
      <c r="D19" s="11"/>
      <c r="E19" s="11"/>
      <c r="F19" s="11"/>
      <c r="G19" s="11"/>
      <c r="H19" s="11"/>
      <c r="I19" s="11"/>
      <c r="J19" s="11"/>
      <c r="K19" s="11"/>
      <c r="L19" s="11"/>
      <c r="M19" s="11"/>
      <c r="N19" s="11"/>
      <c r="O19" s="11"/>
      <c r="P19" s="11"/>
      <c r="Q19" s="8"/>
      <c r="R19" s="8"/>
      <c r="S19" s="8"/>
      <c r="T19" s="8"/>
      <c r="U19" s="8"/>
      <c r="V19" s="8"/>
      <c r="W19" s="8"/>
      <c r="X19" s="8"/>
      <c r="Y19" s="8"/>
      <c r="Z19" s="8"/>
    </row>
    <row r="20" spans="1:26" x14ac:dyDescent="0.3">
      <c r="A20" s="8"/>
      <c r="B20" s="12"/>
      <c r="C20" s="12"/>
      <c r="D20" s="12"/>
      <c r="E20" s="12"/>
      <c r="F20" s="12"/>
      <c r="G20" s="12"/>
      <c r="H20" s="12"/>
      <c r="I20" s="12"/>
      <c r="J20" s="12"/>
      <c r="K20" s="12"/>
      <c r="L20" s="12"/>
      <c r="M20" s="12"/>
      <c r="N20" s="12"/>
      <c r="O20" s="12"/>
      <c r="P20" s="12"/>
      <c r="Q20" s="8"/>
      <c r="R20" s="8"/>
      <c r="S20" s="8"/>
      <c r="T20" s="8"/>
      <c r="U20" s="8"/>
      <c r="V20" s="8"/>
      <c r="W20" s="8"/>
      <c r="X20" s="8"/>
      <c r="Y20" s="8"/>
      <c r="Z20" s="8"/>
    </row>
    <row r="21" spans="1:26" x14ac:dyDescent="0.3">
      <c r="A21" s="8"/>
      <c r="B21" s="12"/>
      <c r="C21" s="12"/>
      <c r="D21" s="12"/>
      <c r="E21" s="12"/>
      <c r="F21" s="12"/>
      <c r="G21" s="12"/>
      <c r="H21" s="12"/>
      <c r="I21" s="12"/>
      <c r="J21" s="12"/>
      <c r="K21" s="12"/>
      <c r="L21" s="12"/>
      <c r="M21" s="12"/>
      <c r="N21" s="12"/>
      <c r="O21" s="12"/>
      <c r="P21" s="12"/>
      <c r="Q21" s="8"/>
      <c r="R21" s="8"/>
      <c r="S21" s="8"/>
      <c r="T21" s="8"/>
      <c r="U21" s="8"/>
      <c r="V21" s="8"/>
      <c r="W21" s="8"/>
      <c r="X21" s="8"/>
      <c r="Y21" s="8"/>
      <c r="Z21" s="8"/>
    </row>
    <row r="22" spans="1:26" ht="15" x14ac:dyDescent="0.3">
      <c r="A22" s="8"/>
      <c r="B22" s="13"/>
      <c r="C22" s="8"/>
      <c r="D22" s="8"/>
      <c r="E22" s="8"/>
      <c r="Q22" s="8"/>
      <c r="R22" s="8"/>
      <c r="S22" s="8"/>
      <c r="T22" s="8"/>
      <c r="U22" s="8"/>
      <c r="V22" s="8"/>
      <c r="W22" s="8"/>
      <c r="X22" s="8"/>
      <c r="Y22" s="8"/>
      <c r="Z22" s="8"/>
    </row>
    <row r="23" spans="1:26" ht="15" x14ac:dyDescent="0.3">
      <c r="A23" s="8"/>
      <c r="B23" s="13"/>
      <c r="C23" s="14"/>
      <c r="D23" s="14"/>
      <c r="E23" s="14"/>
      <c r="F23" s="14"/>
      <c r="J23" s="15"/>
      <c r="K23" s="15"/>
      <c r="L23" s="15"/>
      <c r="M23" s="15"/>
      <c r="N23" s="15"/>
      <c r="O23" s="15"/>
      <c r="P23" s="15"/>
      <c r="Q23" s="8"/>
      <c r="R23" s="8"/>
      <c r="S23" s="8"/>
      <c r="T23" s="8"/>
      <c r="U23" s="8"/>
      <c r="V23" s="8"/>
      <c r="W23" s="8"/>
      <c r="X23" s="8"/>
      <c r="Y23" s="8"/>
      <c r="Z23" s="8"/>
    </row>
    <row r="24" spans="1:26" x14ac:dyDescent="0.3">
      <c r="A24" s="8"/>
      <c r="Q24" s="8"/>
      <c r="R24" s="8"/>
      <c r="S24" s="8"/>
      <c r="T24" s="8"/>
      <c r="U24" s="8"/>
      <c r="V24" s="8"/>
      <c r="W24" s="8"/>
      <c r="X24" s="8"/>
      <c r="Y24" s="8"/>
      <c r="Z24" s="8"/>
    </row>
    <row r="25" spans="1:26" x14ac:dyDescent="0.3">
      <c r="A25" s="8"/>
      <c r="Q25" s="8"/>
      <c r="R25" s="8"/>
      <c r="S25" s="8"/>
      <c r="T25" s="8"/>
      <c r="U25" s="8"/>
      <c r="V25" s="8"/>
      <c r="W25" s="8"/>
      <c r="X25" s="8"/>
      <c r="Y25" s="8"/>
      <c r="Z25" s="8"/>
    </row>
  </sheetData>
  <sheetProtection selectLockedCells="1" selectUnlockedCells="1"/>
  <pageMargins left="0.7" right="0.7" top="0.75" bottom="0.75" header="0.3" footer="0.3"/>
  <pageSetup paperSize="9" orientation="portrait" r:id="rId1"/>
  <headerFooter>
    <oddHeader>&amp;C&amp;"Calibri"&amp;12&amp;KEEDC00RMIT Classification: Trusted&amp;1#</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BD02"/>
  </sheetPr>
  <dimension ref="A4:Z25"/>
  <sheetViews>
    <sheetView topLeftCell="A2" zoomScale="85" zoomScaleNormal="85" workbookViewId="0"/>
  </sheetViews>
  <sheetFormatPr defaultColWidth="9.21875" defaultRowHeight="14.4" x14ac:dyDescent="0.3"/>
  <cols>
    <col min="1" max="16384" width="9.21875" style="6"/>
  </cols>
  <sheetData>
    <row r="4" spans="1:26" x14ac:dyDescent="0.3">
      <c r="A4" s="8"/>
      <c r="B4" s="8"/>
      <c r="C4" s="8"/>
      <c r="D4" s="8"/>
      <c r="E4" s="8"/>
      <c r="F4" s="8"/>
      <c r="G4" s="8"/>
      <c r="H4" s="8"/>
      <c r="I4" s="8"/>
      <c r="J4" s="8"/>
      <c r="K4" s="8"/>
      <c r="L4" s="8"/>
      <c r="M4" s="8"/>
      <c r="N4" s="8"/>
      <c r="O4" s="8"/>
      <c r="P4" s="8"/>
      <c r="Q4" s="8"/>
      <c r="R4" s="8"/>
      <c r="S4" s="8"/>
      <c r="T4" s="8"/>
      <c r="U4" s="8"/>
      <c r="V4" s="8"/>
      <c r="W4" s="8"/>
      <c r="X4" s="8"/>
      <c r="Y4" s="8"/>
      <c r="Z4" s="8"/>
    </row>
    <row r="5" spans="1:26" x14ac:dyDescent="0.3">
      <c r="A5" s="8"/>
      <c r="B5" s="7"/>
      <c r="C5" s="7"/>
      <c r="D5" s="7"/>
      <c r="E5" s="7"/>
      <c r="F5" s="7"/>
      <c r="G5" s="7"/>
      <c r="H5" s="7"/>
      <c r="I5" s="7"/>
      <c r="J5" s="7"/>
      <c r="K5" s="7"/>
      <c r="L5" s="7"/>
      <c r="M5" s="7"/>
      <c r="N5" s="7"/>
      <c r="O5" s="7"/>
      <c r="P5" s="7"/>
      <c r="Q5" s="8"/>
      <c r="R5" s="8"/>
      <c r="S5" s="8"/>
      <c r="T5" s="8"/>
      <c r="U5" s="8"/>
      <c r="V5" s="8"/>
      <c r="W5" s="8"/>
      <c r="X5" s="8"/>
      <c r="Y5" s="8"/>
      <c r="Z5" s="8"/>
    </row>
    <row r="6" spans="1:26" x14ac:dyDescent="0.3">
      <c r="A6" s="8"/>
      <c r="B6" s="9"/>
      <c r="C6" s="9"/>
      <c r="D6" s="9"/>
      <c r="E6" s="9"/>
      <c r="F6" s="9"/>
      <c r="G6" s="9"/>
      <c r="H6" s="9"/>
      <c r="I6" s="9"/>
      <c r="J6" s="9"/>
      <c r="K6" s="9"/>
      <c r="L6" s="9"/>
      <c r="M6" s="9"/>
      <c r="N6" s="9"/>
      <c r="O6" s="9"/>
      <c r="P6" s="9"/>
      <c r="Q6" s="8"/>
      <c r="R6" s="8"/>
      <c r="S6" s="8"/>
      <c r="T6" s="8"/>
      <c r="U6" s="8"/>
      <c r="V6" s="8"/>
      <c r="W6" s="8"/>
      <c r="X6" s="8"/>
      <c r="Y6" s="8"/>
      <c r="Z6" s="8"/>
    </row>
    <row r="7" spans="1:26" x14ac:dyDescent="0.3">
      <c r="A7" s="8"/>
      <c r="B7" s="10"/>
      <c r="C7" s="10"/>
      <c r="D7" s="10"/>
      <c r="E7" s="10"/>
      <c r="F7" s="10"/>
      <c r="G7" s="10"/>
      <c r="H7" s="10"/>
      <c r="I7" s="10"/>
      <c r="J7" s="10"/>
      <c r="K7" s="10"/>
      <c r="L7" s="10"/>
      <c r="M7" s="10"/>
      <c r="N7" s="10"/>
      <c r="O7" s="10"/>
      <c r="P7" s="10"/>
      <c r="Q7" s="8"/>
      <c r="R7" s="8"/>
      <c r="S7" s="8"/>
      <c r="T7" s="8"/>
      <c r="U7" s="8"/>
      <c r="V7" s="8"/>
      <c r="W7" s="8"/>
      <c r="X7" s="8"/>
      <c r="Y7" s="8"/>
      <c r="Z7" s="8"/>
    </row>
    <row r="8" spans="1:26" x14ac:dyDescent="0.3">
      <c r="A8" s="8"/>
      <c r="B8" s="10"/>
      <c r="C8" s="10"/>
      <c r="D8" s="10"/>
      <c r="E8" s="10"/>
      <c r="F8" s="10"/>
      <c r="G8" s="10"/>
      <c r="H8" s="10"/>
      <c r="I8" s="10"/>
      <c r="J8" s="10"/>
      <c r="K8" s="10"/>
      <c r="L8" s="10"/>
      <c r="M8" s="10"/>
      <c r="N8" s="10"/>
      <c r="O8" s="10"/>
      <c r="P8" s="10"/>
      <c r="Q8" s="8"/>
      <c r="R8" s="8"/>
      <c r="S8" s="8"/>
      <c r="T8" s="8"/>
      <c r="U8" s="8"/>
      <c r="V8" s="8"/>
      <c r="W8" s="8"/>
      <c r="X8" s="8"/>
      <c r="Y8" s="8"/>
      <c r="Z8" s="8"/>
    </row>
    <row r="9" spans="1:26" x14ac:dyDescent="0.3">
      <c r="A9" s="8"/>
      <c r="B9" s="10"/>
      <c r="C9" s="10"/>
      <c r="D9" s="10"/>
      <c r="E9" s="10"/>
      <c r="F9" s="10"/>
      <c r="G9" s="10"/>
      <c r="H9" s="10"/>
      <c r="I9" s="10"/>
      <c r="J9" s="10"/>
      <c r="K9" s="10"/>
      <c r="L9" s="10"/>
      <c r="M9" s="10"/>
      <c r="N9" s="10"/>
      <c r="O9" s="10"/>
      <c r="P9" s="10"/>
      <c r="Q9" s="8"/>
      <c r="R9" s="8"/>
      <c r="S9" s="8"/>
      <c r="T9" s="8"/>
      <c r="U9" s="8"/>
      <c r="V9" s="8"/>
      <c r="W9" s="8"/>
      <c r="X9" s="8"/>
      <c r="Y9" s="8"/>
      <c r="Z9" s="8"/>
    </row>
    <row r="10" spans="1:26" x14ac:dyDescent="0.3">
      <c r="A10" s="8"/>
      <c r="B10" s="9"/>
      <c r="C10" s="9"/>
      <c r="D10" s="9"/>
      <c r="E10" s="9"/>
      <c r="F10" s="9"/>
      <c r="G10" s="9"/>
      <c r="H10" s="9"/>
      <c r="I10" s="9"/>
      <c r="J10" s="9"/>
      <c r="K10" s="9"/>
      <c r="L10" s="9"/>
      <c r="M10" s="9"/>
      <c r="N10" s="9"/>
      <c r="O10" s="9"/>
      <c r="P10" s="9"/>
      <c r="Q10" s="8"/>
      <c r="R10" s="8"/>
      <c r="S10" s="8"/>
      <c r="T10" s="8"/>
      <c r="U10" s="8"/>
      <c r="V10" s="8"/>
      <c r="W10" s="8"/>
      <c r="X10" s="8"/>
      <c r="Y10" s="8"/>
      <c r="Z10" s="8"/>
    </row>
    <row r="11" spans="1:26" x14ac:dyDescent="0.3">
      <c r="A11" s="8"/>
      <c r="B11" s="9"/>
      <c r="C11" s="9"/>
      <c r="D11" s="9"/>
      <c r="E11" s="9"/>
      <c r="F11" s="9"/>
      <c r="G11" s="9"/>
      <c r="H11" s="9"/>
      <c r="I11" s="9"/>
      <c r="J11" s="9"/>
      <c r="K11" s="9"/>
      <c r="L11" s="9"/>
      <c r="M11" s="9"/>
      <c r="N11" s="9"/>
      <c r="O11" s="9"/>
      <c r="P11" s="9"/>
      <c r="Q11" s="8"/>
      <c r="R11" s="8"/>
      <c r="S11" s="8"/>
      <c r="T11" s="8"/>
      <c r="U11" s="8"/>
      <c r="V11" s="8"/>
      <c r="W11" s="8"/>
      <c r="X11" s="8"/>
      <c r="Y11" s="8"/>
      <c r="Z11" s="8"/>
    </row>
    <row r="12" spans="1:26" x14ac:dyDescent="0.3">
      <c r="A12" s="8"/>
      <c r="B12" s="9"/>
      <c r="C12" s="9"/>
      <c r="D12" s="9"/>
      <c r="E12" s="9"/>
      <c r="F12" s="9"/>
      <c r="G12" s="9"/>
      <c r="H12" s="9"/>
      <c r="I12" s="9"/>
      <c r="J12" s="9"/>
      <c r="K12" s="9"/>
      <c r="L12" s="9"/>
      <c r="M12" s="9"/>
      <c r="N12" s="9"/>
      <c r="O12" s="9"/>
      <c r="P12" s="9"/>
      <c r="Q12" s="8"/>
      <c r="R12" s="8"/>
      <c r="S12" s="8"/>
      <c r="T12" s="8"/>
      <c r="U12" s="8"/>
      <c r="V12" s="8"/>
      <c r="W12" s="8"/>
      <c r="X12" s="8"/>
      <c r="Y12" s="8"/>
      <c r="Z12" s="8"/>
    </row>
    <row r="13" spans="1:26" x14ac:dyDescent="0.3">
      <c r="A13" s="8"/>
      <c r="B13" s="9"/>
      <c r="C13" s="9"/>
      <c r="D13" s="9"/>
      <c r="E13" s="9"/>
      <c r="F13" s="9"/>
      <c r="G13" s="9"/>
      <c r="H13" s="9"/>
      <c r="I13" s="9"/>
      <c r="J13" s="9"/>
      <c r="K13" s="9"/>
      <c r="L13" s="9"/>
      <c r="M13" s="9"/>
      <c r="N13" s="9"/>
      <c r="O13" s="9"/>
      <c r="P13" s="9"/>
      <c r="Q13" s="8"/>
      <c r="R13" s="8"/>
      <c r="S13" s="8"/>
      <c r="T13" s="8"/>
      <c r="U13" s="8"/>
      <c r="V13" s="8"/>
      <c r="W13" s="8"/>
      <c r="X13" s="8"/>
      <c r="Y13" s="8"/>
      <c r="Z13" s="8"/>
    </row>
    <row r="14" spans="1:26" x14ac:dyDescent="0.3">
      <c r="A14" s="8"/>
      <c r="Q14" s="8"/>
      <c r="R14" s="8"/>
      <c r="S14" s="8"/>
      <c r="T14" s="8"/>
      <c r="U14" s="8"/>
      <c r="V14" s="8"/>
      <c r="W14" s="8"/>
      <c r="X14" s="8"/>
      <c r="Y14" s="8"/>
      <c r="Z14" s="8"/>
    </row>
    <row r="15" spans="1:26" x14ac:dyDescent="0.3">
      <c r="A15" s="8"/>
      <c r="C15" s="8"/>
      <c r="D15" s="11"/>
      <c r="E15" s="11"/>
      <c r="F15" s="11"/>
      <c r="G15" s="11"/>
      <c r="H15" s="11"/>
      <c r="I15" s="11"/>
      <c r="J15" s="11"/>
      <c r="K15" s="11"/>
      <c r="L15" s="11"/>
      <c r="M15" s="11"/>
      <c r="N15" s="11"/>
      <c r="O15" s="11"/>
      <c r="P15" s="11"/>
      <c r="Q15" s="8"/>
      <c r="R15" s="8"/>
      <c r="S15" s="8"/>
      <c r="T15" s="8"/>
      <c r="U15" s="8"/>
      <c r="V15" s="8"/>
      <c r="W15" s="8"/>
      <c r="X15" s="8"/>
      <c r="Y15" s="8"/>
      <c r="Z15" s="8"/>
    </row>
    <row r="16" spans="1:26" x14ac:dyDescent="0.3">
      <c r="A16" s="8"/>
      <c r="B16" s="12"/>
      <c r="C16" s="8"/>
      <c r="D16" s="11"/>
      <c r="E16" s="11"/>
      <c r="F16" s="11"/>
      <c r="G16" s="11"/>
      <c r="H16" s="11"/>
      <c r="I16" s="11"/>
      <c r="J16" s="11"/>
      <c r="K16" s="11"/>
      <c r="L16" s="11"/>
      <c r="M16" s="11"/>
      <c r="N16" s="11"/>
      <c r="O16" s="11"/>
      <c r="P16" s="11"/>
      <c r="Q16" s="8"/>
      <c r="R16" s="8"/>
      <c r="S16" s="8"/>
      <c r="T16" s="8"/>
      <c r="U16" s="8"/>
      <c r="V16" s="8"/>
      <c r="W16" s="8"/>
      <c r="X16" s="8"/>
      <c r="Y16" s="8"/>
      <c r="Z16" s="8"/>
    </row>
    <row r="17" spans="1:26" x14ac:dyDescent="0.3">
      <c r="A17" s="8"/>
      <c r="B17" s="12"/>
      <c r="C17" s="8"/>
      <c r="D17" s="11"/>
      <c r="E17" s="11"/>
      <c r="F17" s="11"/>
      <c r="G17" s="11"/>
      <c r="H17" s="11"/>
      <c r="I17" s="11"/>
      <c r="J17" s="11"/>
      <c r="K17" s="11"/>
      <c r="L17" s="11"/>
      <c r="M17" s="11"/>
      <c r="N17" s="11"/>
      <c r="O17" s="11"/>
      <c r="P17" s="11"/>
      <c r="Q17" s="8"/>
      <c r="R17" s="8"/>
      <c r="S17" s="8"/>
      <c r="T17" s="8"/>
      <c r="U17" s="8"/>
      <c r="V17" s="8"/>
      <c r="W17" s="8"/>
      <c r="X17" s="8"/>
      <c r="Y17" s="8"/>
      <c r="Z17" s="8"/>
    </row>
    <row r="18" spans="1:26" x14ac:dyDescent="0.3">
      <c r="A18" s="8"/>
      <c r="B18" s="12"/>
      <c r="C18" s="8"/>
      <c r="D18" s="11"/>
      <c r="E18" s="11"/>
      <c r="F18" s="11"/>
      <c r="G18" s="11"/>
      <c r="H18" s="11"/>
      <c r="I18" s="11"/>
      <c r="J18" s="11"/>
      <c r="K18" s="11"/>
      <c r="L18" s="11"/>
      <c r="M18" s="11"/>
      <c r="N18" s="11"/>
      <c r="O18" s="11"/>
      <c r="P18" s="11"/>
      <c r="Q18" s="8"/>
      <c r="R18" s="8"/>
      <c r="S18" s="8"/>
      <c r="T18" s="8"/>
      <c r="U18" s="8"/>
      <c r="V18" s="8"/>
      <c r="W18" s="8"/>
      <c r="X18" s="8"/>
      <c r="Y18" s="8"/>
      <c r="Z18" s="8"/>
    </row>
    <row r="19" spans="1:26" x14ac:dyDescent="0.3">
      <c r="A19" s="8"/>
      <c r="B19" s="12"/>
      <c r="C19" s="8"/>
      <c r="D19" s="11"/>
      <c r="E19" s="11"/>
      <c r="F19" s="11"/>
      <c r="G19" s="11"/>
      <c r="H19" s="11"/>
      <c r="I19" s="11"/>
      <c r="J19" s="11"/>
      <c r="K19" s="11"/>
      <c r="L19" s="11"/>
      <c r="M19" s="11"/>
      <c r="N19" s="11"/>
      <c r="O19" s="11"/>
      <c r="P19" s="11"/>
      <c r="Q19" s="8"/>
      <c r="R19" s="8"/>
      <c r="S19" s="8"/>
      <c r="T19" s="8"/>
      <c r="U19" s="8"/>
      <c r="V19" s="8"/>
      <c r="W19" s="8"/>
      <c r="X19" s="8"/>
      <c r="Y19" s="8"/>
      <c r="Z19" s="8"/>
    </row>
    <row r="20" spans="1:26" x14ac:dyDescent="0.3">
      <c r="A20" s="8"/>
      <c r="B20" s="12"/>
      <c r="C20" s="12"/>
      <c r="D20" s="12"/>
      <c r="E20" s="12"/>
      <c r="F20" s="12"/>
      <c r="G20" s="12"/>
      <c r="H20" s="12"/>
      <c r="I20" s="12"/>
      <c r="J20" s="12"/>
      <c r="K20" s="12"/>
      <c r="L20" s="12"/>
      <c r="M20" s="12"/>
      <c r="N20" s="12"/>
      <c r="O20" s="12"/>
      <c r="P20" s="12"/>
      <c r="Q20" s="8"/>
      <c r="R20" s="8"/>
      <c r="S20" s="8"/>
      <c r="T20" s="8"/>
      <c r="U20" s="8"/>
      <c r="V20" s="8"/>
      <c r="W20" s="8"/>
      <c r="X20" s="8"/>
      <c r="Y20" s="8"/>
      <c r="Z20" s="8"/>
    </row>
    <row r="21" spans="1:26" x14ac:dyDescent="0.3">
      <c r="A21" s="8"/>
      <c r="B21" s="12"/>
      <c r="C21" s="12"/>
      <c r="D21" s="12"/>
      <c r="E21" s="12"/>
      <c r="F21" s="12"/>
      <c r="G21" s="12"/>
      <c r="H21" s="12"/>
      <c r="I21" s="12"/>
      <c r="J21" s="12"/>
      <c r="K21" s="12"/>
      <c r="L21" s="12"/>
      <c r="M21" s="12"/>
      <c r="N21" s="12"/>
      <c r="O21" s="12"/>
      <c r="P21" s="12"/>
      <c r="Q21" s="8"/>
      <c r="R21" s="8"/>
      <c r="S21" s="8"/>
      <c r="T21" s="8"/>
      <c r="U21" s="8"/>
      <c r="V21" s="8"/>
      <c r="W21" s="8"/>
      <c r="X21" s="8"/>
      <c r="Y21" s="8"/>
      <c r="Z21" s="8"/>
    </row>
    <row r="22" spans="1:26" ht="15" x14ac:dyDescent="0.3">
      <c r="A22" s="8"/>
      <c r="B22" s="13"/>
      <c r="C22" s="8"/>
      <c r="D22" s="8"/>
      <c r="E22" s="8"/>
      <c r="Q22" s="8"/>
      <c r="R22" s="8"/>
      <c r="S22" s="8"/>
      <c r="T22" s="8"/>
      <c r="U22" s="8"/>
      <c r="V22" s="8"/>
      <c r="W22" s="8"/>
      <c r="X22" s="8"/>
      <c r="Y22" s="8"/>
      <c r="Z22" s="8"/>
    </row>
    <row r="23" spans="1:26" ht="15" x14ac:dyDescent="0.3">
      <c r="A23" s="8"/>
      <c r="B23" s="13"/>
      <c r="C23" s="14"/>
      <c r="D23" s="14"/>
      <c r="E23" s="14"/>
      <c r="F23" s="14"/>
      <c r="J23" s="15"/>
      <c r="K23" s="15"/>
      <c r="L23" s="15"/>
      <c r="M23" s="15"/>
      <c r="N23" s="15"/>
      <c r="O23" s="15"/>
      <c r="P23" s="15"/>
      <c r="Q23" s="8"/>
      <c r="R23" s="8"/>
      <c r="S23" s="8"/>
      <c r="T23" s="8"/>
      <c r="U23" s="8"/>
      <c r="V23" s="8"/>
      <c r="W23" s="8"/>
      <c r="X23" s="8"/>
      <c r="Y23" s="8"/>
      <c r="Z23" s="8"/>
    </row>
    <row r="24" spans="1:26" x14ac:dyDescent="0.3">
      <c r="A24" s="8"/>
      <c r="Q24" s="8"/>
      <c r="R24" s="8"/>
      <c r="S24" s="8"/>
      <c r="T24" s="8"/>
      <c r="U24" s="8"/>
      <c r="V24" s="8"/>
      <c r="W24" s="8"/>
      <c r="X24" s="8"/>
      <c r="Y24" s="8"/>
      <c r="Z24" s="8"/>
    </row>
    <row r="25" spans="1:26" x14ac:dyDescent="0.3">
      <c r="A25" s="8"/>
      <c r="Q25" s="8"/>
      <c r="R25" s="8"/>
      <c r="S25" s="8"/>
      <c r="T25" s="8"/>
      <c r="U25" s="8"/>
      <c r="V25" s="8"/>
      <c r="W25" s="8"/>
      <c r="X25" s="8"/>
      <c r="Y25" s="8"/>
      <c r="Z25" s="8"/>
    </row>
  </sheetData>
  <pageMargins left="0.7" right="0.7" top="0.75" bottom="0.75" header="0.3" footer="0.3"/>
  <pageSetup paperSize="9" orientation="portrait" r:id="rId1"/>
  <headerFooter>
    <oddHeader>&amp;C&amp;"Calibri"&amp;12&amp;KEEDC00RMIT Classification: Trusted&amp;1#</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2889E"/>
  </sheetPr>
  <dimension ref="A1:XEX1907"/>
  <sheetViews>
    <sheetView topLeftCell="B1" zoomScale="60" zoomScaleNormal="60" workbookViewId="0">
      <pane ySplit="3" topLeftCell="A4" activePane="bottomLeft" state="frozen"/>
      <selection activeCell="B38" sqref="B38"/>
      <selection pane="bottomLeft" activeCell="Q114" sqref="Q114"/>
    </sheetView>
  </sheetViews>
  <sheetFormatPr defaultColWidth="0" defaultRowHeight="40.950000000000003" customHeight="1" x14ac:dyDescent="0.3"/>
  <cols>
    <col min="1" max="1" width="8.44140625" style="26" hidden="1" customWidth="1"/>
    <col min="2" max="2" width="47.44140625" style="26" customWidth="1"/>
    <col min="3" max="3" width="8.77734375" style="46" customWidth="1"/>
    <col min="4" max="6" width="7.77734375" style="46" customWidth="1"/>
    <col min="7" max="7" width="12" style="46" customWidth="1"/>
    <col min="8" max="9" width="16.21875" style="31" customWidth="1"/>
    <col min="10" max="19" width="3.5546875" style="48" customWidth="1"/>
    <col min="20" max="20" width="8.77734375" style="46" customWidth="1"/>
    <col min="21" max="21" width="10.44140625" style="46" customWidth="1"/>
    <col min="22" max="22" width="15.44140625" style="46" customWidth="1"/>
    <col min="23" max="23" width="15.21875" style="46" customWidth="1"/>
    <col min="24" max="24" width="18.77734375" style="26" customWidth="1"/>
    <col min="25" max="25" width="76" style="26" hidden="1" customWidth="1"/>
    <col min="26" max="26" width="11" style="26" hidden="1" customWidth="1"/>
    <col min="27" max="27" width="14.77734375" style="26" hidden="1" customWidth="1"/>
    <col min="28" max="28" width="14.44140625" style="26" hidden="1" customWidth="1"/>
    <col min="29" max="51" width="12.44140625" style="26" hidden="1" customWidth="1"/>
    <col min="52" max="16384" width="12.77734375" style="26" hidden="1"/>
  </cols>
  <sheetData>
    <row r="1" spans="1:49" ht="33" customHeight="1" x14ac:dyDescent="0.3">
      <c r="A1" s="30"/>
      <c r="B1" s="75" t="s">
        <v>589</v>
      </c>
      <c r="C1" s="26"/>
      <c r="D1" s="26"/>
      <c r="E1" s="26"/>
      <c r="F1" s="26"/>
      <c r="G1" s="26"/>
      <c r="J1" s="32"/>
      <c r="K1" s="32"/>
      <c r="L1" s="32"/>
      <c r="M1" s="32"/>
      <c r="N1" s="32"/>
      <c r="O1" s="32"/>
      <c r="P1" s="32"/>
      <c r="Q1" s="32"/>
      <c r="R1" s="32"/>
      <c r="S1" s="32"/>
      <c r="T1" s="26"/>
      <c r="U1" s="26"/>
      <c r="V1" s="26"/>
      <c r="W1" s="26"/>
    </row>
    <row r="2" spans="1:49" s="79" customFormat="1" ht="24" customHeight="1" x14ac:dyDescent="0.3">
      <c r="A2" s="22"/>
      <c r="B2" s="89"/>
      <c r="C2" s="90"/>
      <c r="D2" s="91"/>
      <c r="E2" s="91"/>
      <c r="F2" s="91"/>
      <c r="G2" s="91"/>
      <c r="H2" s="91"/>
      <c r="I2" s="92"/>
      <c r="J2" s="178" t="s">
        <v>1324</v>
      </c>
      <c r="K2" s="179"/>
      <c r="L2" s="179"/>
      <c r="M2" s="179"/>
      <c r="N2" s="179"/>
      <c r="O2" s="179"/>
      <c r="P2" s="179"/>
      <c r="Q2" s="179"/>
      <c r="R2" s="179"/>
      <c r="S2" s="180"/>
      <c r="T2" s="175" t="s">
        <v>584</v>
      </c>
      <c r="U2" s="176"/>
      <c r="V2" s="177"/>
      <c r="W2" s="76"/>
      <c r="X2" s="78"/>
    </row>
    <row r="3" spans="1:49" s="88" customFormat="1" ht="112.5" customHeight="1" x14ac:dyDescent="0.3">
      <c r="A3" s="21" t="s">
        <v>588</v>
      </c>
      <c r="B3" s="93" t="s">
        <v>1</v>
      </c>
      <c r="C3" s="94" t="s">
        <v>0</v>
      </c>
      <c r="D3" s="95" t="s">
        <v>776</v>
      </c>
      <c r="E3" s="95" t="s">
        <v>777</v>
      </c>
      <c r="F3" s="95" t="s">
        <v>778</v>
      </c>
      <c r="G3" s="96" t="s">
        <v>1389</v>
      </c>
      <c r="H3" s="96" t="s">
        <v>2</v>
      </c>
      <c r="I3" s="97" t="s">
        <v>765</v>
      </c>
      <c r="J3" s="80" t="s">
        <v>804</v>
      </c>
      <c r="K3" s="80" t="s">
        <v>782</v>
      </c>
      <c r="L3" s="81" t="s">
        <v>780</v>
      </c>
      <c r="M3" s="81" t="s">
        <v>1323</v>
      </c>
      <c r="N3" s="80" t="s">
        <v>789</v>
      </c>
      <c r="O3" s="82" t="s">
        <v>788</v>
      </c>
      <c r="P3" s="80" t="s">
        <v>785</v>
      </c>
      <c r="Q3" s="80" t="s">
        <v>781</v>
      </c>
      <c r="R3" s="80" t="s">
        <v>850</v>
      </c>
      <c r="S3" s="83" t="s">
        <v>790</v>
      </c>
      <c r="T3" s="84" t="s">
        <v>583</v>
      </c>
      <c r="U3" s="84" t="s">
        <v>582</v>
      </c>
      <c r="V3" s="85" t="s">
        <v>1325</v>
      </c>
      <c r="W3" s="86" t="s">
        <v>689</v>
      </c>
      <c r="X3" s="77" t="s">
        <v>3</v>
      </c>
      <c r="Y3" s="87"/>
      <c r="Z3" s="87"/>
      <c r="AA3" s="87"/>
      <c r="AB3" s="87"/>
      <c r="AC3" s="87"/>
      <c r="AD3" s="87"/>
      <c r="AE3" s="87"/>
      <c r="AF3" s="87"/>
      <c r="AG3" s="87"/>
      <c r="AH3" s="87"/>
      <c r="AI3" s="87"/>
      <c r="AJ3" s="87"/>
      <c r="AK3" s="87"/>
      <c r="AL3" s="87"/>
      <c r="AM3" s="87"/>
      <c r="AN3" s="87"/>
      <c r="AO3" s="87"/>
      <c r="AP3" s="87"/>
      <c r="AQ3" s="87"/>
      <c r="AR3" s="87"/>
      <c r="AS3" s="87"/>
    </row>
    <row r="4" spans="1:49" s="102" customFormat="1" ht="56.25" customHeight="1" x14ac:dyDescent="0.3">
      <c r="A4" s="72"/>
      <c r="B4" s="116" t="s">
        <v>1357</v>
      </c>
      <c r="C4" s="112" t="s">
        <v>1274</v>
      </c>
      <c r="D4" s="112" t="s">
        <v>1274</v>
      </c>
      <c r="E4" s="112" t="s">
        <v>1274</v>
      </c>
      <c r="F4" s="112"/>
      <c r="G4" s="112" t="s">
        <v>783</v>
      </c>
      <c r="H4" s="99" t="s">
        <v>585</v>
      </c>
      <c r="I4" s="99"/>
      <c r="J4" s="100"/>
      <c r="K4" s="100"/>
      <c r="L4" s="100">
        <v>1</v>
      </c>
      <c r="M4" s="100"/>
      <c r="N4" s="100"/>
      <c r="O4" s="100"/>
      <c r="P4" s="100"/>
      <c r="Q4" s="100"/>
      <c r="R4" s="100">
        <v>1</v>
      </c>
      <c r="S4" s="100"/>
      <c r="T4" s="112">
        <f>U4*0.0047</f>
        <v>3.0785</v>
      </c>
      <c r="U4" s="111">
        <v>655</v>
      </c>
      <c r="V4" s="112"/>
      <c r="W4" s="101">
        <f t="shared" ref="W4:W12" si="0">U4</f>
        <v>655</v>
      </c>
      <c r="X4" s="116"/>
      <c r="Y4" s="98"/>
      <c r="Z4" s="98"/>
      <c r="AA4" s="98"/>
      <c r="AB4" s="98"/>
      <c r="AC4" s="98"/>
      <c r="AD4" s="98"/>
      <c r="AE4" s="98"/>
      <c r="AF4" s="98"/>
      <c r="AG4" s="98"/>
      <c r="AH4" s="98"/>
      <c r="AI4" s="98"/>
      <c r="AJ4" s="98"/>
      <c r="AK4" s="98"/>
      <c r="AL4" s="98"/>
      <c r="AM4" s="98"/>
      <c r="AN4" s="98"/>
      <c r="AO4" s="98"/>
      <c r="AP4" s="98"/>
      <c r="AQ4" s="98"/>
      <c r="AR4" s="98"/>
      <c r="AS4" s="98"/>
      <c r="AT4" s="98"/>
      <c r="AU4" s="98"/>
      <c r="AV4" s="98"/>
      <c r="AW4" s="98"/>
    </row>
    <row r="5" spans="1:49" s="102" customFormat="1" ht="56.25" customHeight="1" x14ac:dyDescent="0.3">
      <c r="A5" s="72"/>
      <c r="B5" s="116" t="s">
        <v>1357</v>
      </c>
      <c r="C5" s="112" t="s">
        <v>1274</v>
      </c>
      <c r="D5" s="112" t="s">
        <v>1274</v>
      </c>
      <c r="E5" s="112" t="s">
        <v>1274</v>
      </c>
      <c r="F5" s="112"/>
      <c r="G5" s="112" t="s">
        <v>783</v>
      </c>
      <c r="H5" s="99" t="s">
        <v>585</v>
      </c>
      <c r="I5" s="99"/>
      <c r="J5" s="100"/>
      <c r="K5" s="100"/>
      <c r="L5" s="100"/>
      <c r="M5" s="100"/>
      <c r="N5" s="100"/>
      <c r="O5" s="100"/>
      <c r="P5" s="100"/>
      <c r="Q5" s="100"/>
      <c r="R5" s="100"/>
      <c r="S5" s="100"/>
      <c r="T5" s="112">
        <f>U5*0.0047</f>
        <v>0.53815000000000002</v>
      </c>
      <c r="U5" s="111">
        <v>114.5</v>
      </c>
      <c r="V5" s="112"/>
      <c r="W5" s="101">
        <f t="shared" si="0"/>
        <v>114.5</v>
      </c>
      <c r="X5" s="116"/>
      <c r="Y5" s="98"/>
      <c r="Z5" s="98"/>
      <c r="AA5" s="98"/>
      <c r="AB5" s="98"/>
      <c r="AC5" s="98"/>
      <c r="AD5" s="98"/>
      <c r="AE5" s="98"/>
      <c r="AF5" s="98"/>
      <c r="AG5" s="98"/>
      <c r="AH5" s="98"/>
      <c r="AI5" s="98"/>
      <c r="AJ5" s="98"/>
      <c r="AK5" s="98"/>
      <c r="AL5" s="98"/>
      <c r="AM5" s="98"/>
      <c r="AN5" s="98"/>
      <c r="AO5" s="98"/>
      <c r="AP5" s="98"/>
      <c r="AQ5" s="98"/>
      <c r="AR5" s="98"/>
      <c r="AS5" s="98"/>
      <c r="AT5" s="98"/>
      <c r="AU5" s="98"/>
      <c r="AV5" s="98"/>
      <c r="AW5" s="98"/>
    </row>
    <row r="6" spans="1:49" s="102" customFormat="1" ht="56.25" customHeight="1" x14ac:dyDescent="0.3">
      <c r="A6" s="72"/>
      <c r="B6" s="116" t="s">
        <v>1358</v>
      </c>
      <c r="C6" s="112" t="s">
        <v>1274</v>
      </c>
      <c r="D6" s="112" t="s">
        <v>1274</v>
      </c>
      <c r="E6" s="112" t="s">
        <v>1274</v>
      </c>
      <c r="F6" s="112"/>
      <c r="G6" s="112" t="s">
        <v>783</v>
      </c>
      <c r="H6" s="99" t="s">
        <v>587</v>
      </c>
      <c r="I6" s="99"/>
      <c r="J6" s="100"/>
      <c r="K6" s="100"/>
      <c r="L6" s="100">
        <v>1</v>
      </c>
      <c r="M6" s="100"/>
      <c r="N6" s="100"/>
      <c r="O6" s="100"/>
      <c r="P6" s="100"/>
      <c r="Q6" s="100"/>
      <c r="R6" s="100">
        <v>1</v>
      </c>
      <c r="S6" s="100"/>
      <c r="T6" s="112">
        <f>U6*0.0046</f>
        <v>4.7012</v>
      </c>
      <c r="U6" s="111">
        <v>1022</v>
      </c>
      <c r="V6" s="112"/>
      <c r="W6" s="101">
        <f t="shared" si="0"/>
        <v>1022</v>
      </c>
      <c r="X6" s="116"/>
      <c r="Y6" s="98"/>
      <c r="Z6" s="98"/>
      <c r="AA6" s="98"/>
      <c r="AB6" s="98"/>
      <c r="AC6" s="98"/>
      <c r="AD6" s="98"/>
      <c r="AE6" s="98"/>
      <c r="AF6" s="98"/>
      <c r="AG6" s="98"/>
      <c r="AH6" s="98"/>
      <c r="AI6" s="98"/>
      <c r="AJ6" s="98"/>
      <c r="AK6" s="98"/>
      <c r="AL6" s="98"/>
      <c r="AM6" s="98"/>
      <c r="AN6" s="98"/>
      <c r="AO6" s="98"/>
      <c r="AP6" s="98"/>
      <c r="AQ6" s="98"/>
      <c r="AR6" s="98"/>
      <c r="AS6" s="98"/>
      <c r="AT6" s="98"/>
      <c r="AU6" s="98"/>
      <c r="AV6" s="98"/>
      <c r="AW6" s="98"/>
    </row>
    <row r="7" spans="1:49" s="102" customFormat="1" ht="56.25" customHeight="1" x14ac:dyDescent="0.3">
      <c r="A7" s="72"/>
      <c r="B7" s="116" t="s">
        <v>1359</v>
      </c>
      <c r="C7" s="112" t="s">
        <v>1274</v>
      </c>
      <c r="D7" s="112" t="s">
        <v>1274</v>
      </c>
      <c r="E7" s="112" t="s">
        <v>1274</v>
      </c>
      <c r="F7" s="112"/>
      <c r="G7" s="112" t="s">
        <v>783</v>
      </c>
      <c r="H7" s="99" t="s">
        <v>587</v>
      </c>
      <c r="I7" s="99"/>
      <c r="J7" s="100"/>
      <c r="K7" s="100"/>
      <c r="L7" s="100"/>
      <c r="M7" s="100"/>
      <c r="N7" s="100"/>
      <c r="O7" s="100"/>
      <c r="P7" s="100">
        <v>1</v>
      </c>
      <c r="Q7" s="100"/>
      <c r="R7" s="100"/>
      <c r="S7" s="100"/>
      <c r="T7" s="112">
        <f>U7*0.0046</f>
        <v>7.4059999999999997</v>
      </c>
      <c r="U7" s="111">
        <v>1610</v>
      </c>
      <c r="V7" s="112"/>
      <c r="W7" s="101">
        <f t="shared" si="0"/>
        <v>1610</v>
      </c>
      <c r="X7" s="116"/>
      <c r="Y7" s="98"/>
      <c r="Z7" s="98"/>
      <c r="AA7" s="98"/>
      <c r="AB7" s="98"/>
      <c r="AC7" s="98"/>
      <c r="AD7" s="98"/>
      <c r="AE7" s="98"/>
      <c r="AF7" s="98"/>
      <c r="AG7" s="98"/>
      <c r="AH7" s="98"/>
      <c r="AI7" s="98"/>
      <c r="AJ7" s="98"/>
      <c r="AK7" s="98"/>
      <c r="AL7" s="98"/>
      <c r="AM7" s="98"/>
      <c r="AN7" s="98"/>
      <c r="AO7" s="98"/>
      <c r="AP7" s="98"/>
      <c r="AQ7" s="98"/>
      <c r="AR7" s="98"/>
      <c r="AS7" s="98"/>
      <c r="AT7" s="98"/>
      <c r="AU7" s="98"/>
      <c r="AV7" s="98"/>
      <c r="AW7" s="98"/>
    </row>
    <row r="8" spans="1:49" s="102" customFormat="1" ht="56.25" customHeight="1" x14ac:dyDescent="0.3">
      <c r="A8" s="72"/>
      <c r="B8" s="116" t="s">
        <v>1360</v>
      </c>
      <c r="C8" s="112" t="s">
        <v>1274</v>
      </c>
      <c r="D8" s="112" t="s">
        <v>1274</v>
      </c>
      <c r="E8" s="112" t="s">
        <v>1274</v>
      </c>
      <c r="F8" s="112"/>
      <c r="G8" s="112" t="s">
        <v>783</v>
      </c>
      <c r="H8" s="99" t="s">
        <v>587</v>
      </c>
      <c r="I8" s="99"/>
      <c r="J8" s="100"/>
      <c r="K8" s="100"/>
      <c r="L8" s="100"/>
      <c r="M8" s="100">
        <v>1</v>
      </c>
      <c r="N8" s="100"/>
      <c r="O8" s="100"/>
      <c r="P8" s="100"/>
      <c r="Q8" s="100"/>
      <c r="R8" s="100"/>
      <c r="S8" s="100"/>
      <c r="T8" s="112">
        <f>U8*0.0046</f>
        <v>30.888999999999999</v>
      </c>
      <c r="U8" s="111">
        <v>6715</v>
      </c>
      <c r="V8" s="112"/>
      <c r="W8" s="101">
        <f t="shared" si="0"/>
        <v>6715</v>
      </c>
      <c r="X8" s="116"/>
      <c r="Y8" s="98"/>
      <c r="Z8" s="98"/>
      <c r="AA8" s="98"/>
      <c r="AB8" s="98"/>
      <c r="AC8" s="98"/>
      <c r="AD8" s="98"/>
      <c r="AE8" s="98"/>
      <c r="AF8" s="98"/>
      <c r="AG8" s="98"/>
      <c r="AH8" s="98"/>
      <c r="AI8" s="98"/>
      <c r="AJ8" s="98"/>
      <c r="AK8" s="98"/>
      <c r="AL8" s="98"/>
      <c r="AM8" s="98"/>
      <c r="AN8" s="98"/>
      <c r="AO8" s="98"/>
      <c r="AP8" s="98"/>
      <c r="AQ8" s="98"/>
      <c r="AR8" s="98"/>
      <c r="AS8" s="98"/>
      <c r="AT8" s="98"/>
      <c r="AU8" s="98"/>
      <c r="AV8" s="98"/>
      <c r="AW8" s="98"/>
    </row>
    <row r="9" spans="1:49" s="102" customFormat="1" ht="56.25" customHeight="1" x14ac:dyDescent="0.3">
      <c r="A9" s="72"/>
      <c r="B9" s="116" t="s">
        <v>1361</v>
      </c>
      <c r="C9" s="112" t="s">
        <v>1274</v>
      </c>
      <c r="D9" s="112" t="s">
        <v>1274</v>
      </c>
      <c r="E9" s="112" t="s">
        <v>1274</v>
      </c>
      <c r="F9" s="112"/>
      <c r="G9" s="112" t="s">
        <v>783</v>
      </c>
      <c r="H9" s="99" t="s">
        <v>587</v>
      </c>
      <c r="I9" s="99"/>
      <c r="J9" s="100">
        <v>1</v>
      </c>
      <c r="K9" s="100"/>
      <c r="L9" s="100"/>
      <c r="M9" s="100"/>
      <c r="N9" s="100"/>
      <c r="O9" s="100"/>
      <c r="P9" s="100"/>
      <c r="Q9" s="100"/>
      <c r="R9" s="100"/>
      <c r="S9" s="100"/>
      <c r="T9" s="112">
        <f>U9*0.0046</f>
        <v>8.5007999999999999</v>
      </c>
      <c r="U9" s="111">
        <v>1848</v>
      </c>
      <c r="V9" s="112"/>
      <c r="W9" s="101">
        <f t="shared" si="0"/>
        <v>1848</v>
      </c>
      <c r="X9" s="116"/>
      <c r="Y9" s="98"/>
      <c r="Z9" s="98"/>
      <c r="AA9" s="98"/>
      <c r="AB9" s="98"/>
      <c r="AC9" s="98"/>
      <c r="AD9" s="98"/>
      <c r="AE9" s="98"/>
      <c r="AF9" s="98"/>
      <c r="AG9" s="98"/>
      <c r="AH9" s="98"/>
      <c r="AI9" s="98"/>
      <c r="AJ9" s="98"/>
      <c r="AK9" s="98"/>
      <c r="AL9" s="98"/>
      <c r="AM9" s="98"/>
      <c r="AN9" s="98"/>
      <c r="AO9" s="98"/>
      <c r="AP9" s="98"/>
      <c r="AQ9" s="98"/>
      <c r="AR9" s="98"/>
      <c r="AS9" s="98"/>
      <c r="AT9" s="98"/>
      <c r="AU9" s="98"/>
      <c r="AV9" s="98"/>
      <c r="AW9" s="98"/>
    </row>
    <row r="10" spans="1:49" s="102" customFormat="1" ht="56.25" customHeight="1" x14ac:dyDescent="0.3">
      <c r="A10" s="72"/>
      <c r="B10" s="116" t="s">
        <v>1362</v>
      </c>
      <c r="C10" s="112" t="s">
        <v>1274</v>
      </c>
      <c r="D10" s="112" t="s">
        <v>1274</v>
      </c>
      <c r="E10" s="112" t="s">
        <v>1274</v>
      </c>
      <c r="F10" s="112"/>
      <c r="G10" s="112" t="s">
        <v>783</v>
      </c>
      <c r="H10" s="99" t="s">
        <v>587</v>
      </c>
      <c r="I10" s="99"/>
      <c r="J10" s="100"/>
      <c r="K10" s="100"/>
      <c r="L10" s="100"/>
      <c r="M10" s="100"/>
      <c r="N10" s="100"/>
      <c r="O10" s="100"/>
      <c r="P10" s="100"/>
      <c r="Q10" s="100"/>
      <c r="R10" s="100"/>
      <c r="S10" s="100"/>
      <c r="T10" s="112">
        <f>U10*0.0046</f>
        <v>16.744</v>
      </c>
      <c r="U10" s="111">
        <v>3640</v>
      </c>
      <c r="V10" s="112"/>
      <c r="W10" s="101">
        <f t="shared" si="0"/>
        <v>3640</v>
      </c>
      <c r="X10" s="116"/>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row>
    <row r="11" spans="1:49" s="104" customFormat="1" ht="56.25" customHeight="1" x14ac:dyDescent="0.3">
      <c r="A11" s="72">
        <v>31</v>
      </c>
      <c r="B11" s="116" t="s">
        <v>1375</v>
      </c>
      <c r="C11" s="112" t="s">
        <v>735</v>
      </c>
      <c r="D11" s="112" t="s">
        <v>1376</v>
      </c>
      <c r="E11" s="112"/>
      <c r="F11" s="112"/>
      <c r="G11" s="112" t="s">
        <v>779</v>
      </c>
      <c r="H11" s="109" t="s">
        <v>607</v>
      </c>
      <c r="I11" s="74" t="s">
        <v>760</v>
      </c>
      <c r="J11" s="100"/>
      <c r="K11" s="100"/>
      <c r="L11" s="100"/>
      <c r="M11" s="100"/>
      <c r="N11" s="100"/>
      <c r="O11" s="100"/>
      <c r="P11" s="100"/>
      <c r="Q11" s="100"/>
      <c r="R11" s="100"/>
      <c r="S11" s="100"/>
      <c r="T11" s="112">
        <v>1000</v>
      </c>
      <c r="U11" s="112">
        <f>T11/0.0045</f>
        <v>222222.22222222225</v>
      </c>
      <c r="V11" s="112"/>
      <c r="W11" s="112">
        <f t="shared" si="0"/>
        <v>222222.22222222225</v>
      </c>
      <c r="X11" s="116" t="s">
        <v>1378</v>
      </c>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row>
    <row r="12" spans="1:49" s="104" customFormat="1" ht="56.25" customHeight="1" x14ac:dyDescent="0.3">
      <c r="A12" s="103">
        <v>68</v>
      </c>
      <c r="B12" s="103" t="s">
        <v>1317</v>
      </c>
      <c r="C12" s="136" t="s">
        <v>705</v>
      </c>
      <c r="D12" s="112">
        <v>2040</v>
      </c>
      <c r="E12" s="136"/>
      <c r="F12" s="136"/>
      <c r="G12" s="73" t="s">
        <v>779</v>
      </c>
      <c r="H12" s="74" t="s">
        <v>740</v>
      </c>
      <c r="I12" s="74" t="s">
        <v>760</v>
      </c>
      <c r="J12" s="73">
        <v>1</v>
      </c>
      <c r="K12" s="73">
        <v>1</v>
      </c>
      <c r="L12" s="73"/>
      <c r="M12" s="73">
        <v>1</v>
      </c>
      <c r="N12" s="73"/>
      <c r="O12" s="73"/>
      <c r="P12" s="73">
        <v>1</v>
      </c>
      <c r="Q12" s="73"/>
      <c r="R12" s="73"/>
      <c r="S12" s="73"/>
      <c r="T12" s="145"/>
      <c r="U12" s="145"/>
      <c r="V12" s="144"/>
      <c r="W12" s="101">
        <f t="shared" si="0"/>
        <v>0</v>
      </c>
      <c r="X12" s="103" t="s">
        <v>1316</v>
      </c>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row>
    <row r="13" spans="1:49" s="104" customFormat="1" ht="56.25" customHeight="1" x14ac:dyDescent="0.3">
      <c r="A13" s="103"/>
      <c r="B13" s="103" t="s">
        <v>664</v>
      </c>
      <c r="C13" s="136" t="s">
        <v>739</v>
      </c>
      <c r="D13" s="136">
        <v>2030</v>
      </c>
      <c r="E13" s="136"/>
      <c r="F13" s="136"/>
      <c r="G13" s="136" t="s">
        <v>779</v>
      </c>
      <c r="H13" s="74" t="s">
        <v>736</v>
      </c>
      <c r="I13" s="74" t="s">
        <v>760</v>
      </c>
      <c r="J13" s="73"/>
      <c r="K13" s="73">
        <v>1</v>
      </c>
      <c r="L13" s="73">
        <v>1</v>
      </c>
      <c r="M13" s="73">
        <v>1</v>
      </c>
      <c r="N13" s="73"/>
      <c r="O13" s="73"/>
      <c r="P13" s="73">
        <v>1</v>
      </c>
      <c r="Q13" s="73"/>
      <c r="R13" s="73"/>
      <c r="S13" s="73"/>
      <c r="T13" s="145"/>
      <c r="U13" s="143">
        <v>328000</v>
      </c>
      <c r="V13" s="105">
        <v>1900000</v>
      </c>
      <c r="W13" s="101">
        <f>V13*1000/(24*365*0.9105)</f>
        <v>238215.24126188885</v>
      </c>
      <c r="X13" s="103" t="s">
        <v>738</v>
      </c>
      <c r="Y13" s="106"/>
      <c r="Z13" s="106"/>
      <c r="AA13" s="106"/>
      <c r="AB13" s="106"/>
      <c r="AC13" s="106"/>
      <c r="AD13" s="106"/>
      <c r="AE13" s="106"/>
      <c r="AF13" s="106"/>
      <c r="AG13" s="106"/>
      <c r="AH13" s="106"/>
      <c r="AI13" s="106"/>
      <c r="AJ13" s="106"/>
      <c r="AK13" s="106"/>
      <c r="AL13" s="106"/>
      <c r="AM13" s="106"/>
      <c r="AN13" s="106"/>
      <c r="AO13" s="106"/>
      <c r="AP13" s="106"/>
      <c r="AQ13" s="106"/>
      <c r="AR13" s="106"/>
      <c r="AS13" s="106"/>
      <c r="AT13" s="106"/>
      <c r="AU13" s="106"/>
      <c r="AV13" s="106"/>
      <c r="AW13" s="106"/>
    </row>
    <row r="14" spans="1:49" s="104" customFormat="1" ht="56.25" customHeight="1" x14ac:dyDescent="0.3">
      <c r="A14" s="103"/>
      <c r="B14" s="107" t="s">
        <v>1098</v>
      </c>
      <c r="C14" s="108" t="s">
        <v>716</v>
      </c>
      <c r="D14" s="110">
        <v>2030</v>
      </c>
      <c r="E14" s="73"/>
      <c r="F14" s="110"/>
      <c r="G14" s="157" t="s">
        <v>779</v>
      </c>
      <c r="H14" s="109" t="s">
        <v>607</v>
      </c>
      <c r="I14" s="107" t="s">
        <v>760</v>
      </c>
      <c r="J14" s="100"/>
      <c r="K14" s="100">
        <v>1</v>
      </c>
      <c r="L14" s="100">
        <v>1</v>
      </c>
      <c r="M14" s="100"/>
      <c r="N14" s="100"/>
      <c r="O14" s="100"/>
      <c r="P14" s="100"/>
      <c r="Q14" s="100"/>
      <c r="R14" s="100"/>
      <c r="S14" s="100"/>
      <c r="T14" s="111">
        <v>975</v>
      </c>
      <c r="U14" s="112">
        <f>T14/0.0045</f>
        <v>216666.66666666669</v>
      </c>
      <c r="V14" s="113"/>
      <c r="W14" s="114">
        <f>U14</f>
        <v>216666.66666666669</v>
      </c>
      <c r="X14" s="116"/>
      <c r="Y14" s="98"/>
      <c r="Z14" s="98"/>
      <c r="AA14" s="98"/>
      <c r="AB14" s="98"/>
      <c r="AC14" s="98"/>
      <c r="AD14" s="98"/>
      <c r="AE14" s="98"/>
      <c r="AF14" s="98"/>
      <c r="AG14" s="98"/>
      <c r="AH14" s="98"/>
      <c r="AI14" s="98"/>
      <c r="AJ14" s="98"/>
      <c r="AK14" s="98"/>
      <c r="AL14" s="98"/>
      <c r="AM14" s="98"/>
      <c r="AN14" s="98"/>
      <c r="AO14" s="98"/>
      <c r="AP14" s="98"/>
      <c r="AQ14" s="98"/>
      <c r="AR14" s="98"/>
      <c r="AS14" s="98"/>
      <c r="AT14" s="98"/>
      <c r="AU14" s="98"/>
      <c r="AV14" s="98"/>
      <c r="AW14" s="98"/>
    </row>
    <row r="15" spans="1:49" s="104" customFormat="1" ht="56.25" customHeight="1" x14ac:dyDescent="0.3">
      <c r="A15" s="103">
        <v>18</v>
      </c>
      <c r="B15" s="107" t="s">
        <v>1099</v>
      </c>
      <c r="C15" s="110" t="s">
        <v>704</v>
      </c>
      <c r="D15" s="110">
        <v>2030</v>
      </c>
      <c r="E15" s="73"/>
      <c r="F15" s="110"/>
      <c r="G15" s="110" t="s">
        <v>779</v>
      </c>
      <c r="H15" s="117" t="s">
        <v>585</v>
      </c>
      <c r="I15" s="117" t="s">
        <v>760</v>
      </c>
      <c r="J15" s="118"/>
      <c r="K15" s="118">
        <v>1</v>
      </c>
      <c r="L15" s="118">
        <v>1</v>
      </c>
      <c r="M15" s="118">
        <v>1</v>
      </c>
      <c r="N15" s="118"/>
      <c r="O15" s="118"/>
      <c r="P15" s="118">
        <v>1</v>
      </c>
      <c r="Q15" s="118"/>
      <c r="R15" s="118"/>
      <c r="S15" s="118"/>
      <c r="T15" s="119">
        <v>10000</v>
      </c>
      <c r="U15" s="120">
        <f>T15/0.0047</f>
        <v>2127659.5744680851</v>
      </c>
      <c r="V15" s="121"/>
      <c r="W15" s="101">
        <f>U15</f>
        <v>2127659.5744680851</v>
      </c>
      <c r="X15" s="116" t="s">
        <v>1103</v>
      </c>
      <c r="Y15" s="98"/>
      <c r="Z15" s="98"/>
      <c r="AA15" s="98"/>
      <c r="AB15" s="98"/>
      <c r="AC15" s="98"/>
      <c r="AD15" s="98"/>
      <c r="AE15" s="98"/>
      <c r="AF15" s="98"/>
      <c r="AG15" s="98"/>
      <c r="AH15" s="98"/>
      <c r="AI15" s="98"/>
      <c r="AJ15" s="98"/>
      <c r="AK15" s="98"/>
      <c r="AL15" s="98"/>
      <c r="AM15" s="98"/>
      <c r="AN15" s="98"/>
      <c r="AO15" s="98"/>
      <c r="AP15" s="98"/>
      <c r="AQ15" s="98"/>
      <c r="AR15" s="98"/>
      <c r="AS15" s="98"/>
      <c r="AT15" s="98"/>
      <c r="AU15" s="98"/>
      <c r="AV15" s="98"/>
      <c r="AW15" s="98"/>
    </row>
    <row r="16" spans="1:49" s="104" customFormat="1" ht="56.25" customHeight="1" x14ac:dyDescent="0.3">
      <c r="A16" s="72">
        <v>154</v>
      </c>
      <c r="B16" s="107" t="s">
        <v>1100</v>
      </c>
      <c r="C16" s="108" t="s">
        <v>1101</v>
      </c>
      <c r="D16" s="110">
        <v>2030</v>
      </c>
      <c r="E16" s="73"/>
      <c r="F16" s="110"/>
      <c r="G16" s="110" t="s">
        <v>779</v>
      </c>
      <c r="H16" s="109" t="s">
        <v>607</v>
      </c>
      <c r="I16" s="107" t="s">
        <v>760</v>
      </c>
      <c r="J16" s="110"/>
      <c r="K16" s="110"/>
      <c r="L16" s="110"/>
      <c r="M16" s="110"/>
      <c r="N16" s="110"/>
      <c r="O16" s="110"/>
      <c r="P16" s="110"/>
      <c r="Q16" s="110"/>
      <c r="R16" s="110"/>
      <c r="S16" s="110"/>
      <c r="T16" s="123">
        <v>1400</v>
      </c>
      <c r="U16" s="112">
        <f>T16/0.0045</f>
        <v>311111.11111111112</v>
      </c>
      <c r="V16" s="110"/>
      <c r="W16" s="114">
        <f>U16</f>
        <v>311111.11111111112</v>
      </c>
      <c r="X16" s="116" t="s">
        <v>1104</v>
      </c>
      <c r="Y16" s="98"/>
      <c r="Z16" s="98"/>
      <c r="AA16" s="98"/>
      <c r="AB16" s="98"/>
      <c r="AC16" s="98"/>
      <c r="AD16" s="98"/>
      <c r="AE16" s="98"/>
      <c r="AF16" s="98"/>
      <c r="AG16" s="98"/>
      <c r="AH16" s="98"/>
      <c r="AI16" s="98"/>
      <c r="AJ16" s="98"/>
      <c r="AK16" s="98"/>
      <c r="AL16" s="98"/>
      <c r="AM16" s="98"/>
      <c r="AN16" s="98"/>
      <c r="AO16" s="98"/>
      <c r="AP16" s="98"/>
      <c r="AQ16" s="98"/>
      <c r="AR16" s="98"/>
      <c r="AS16" s="98"/>
      <c r="AT16" s="98"/>
      <c r="AU16" s="98"/>
      <c r="AV16" s="98"/>
      <c r="AW16" s="98"/>
    </row>
    <row r="17" spans="1:49" s="104" customFormat="1" ht="56.25" customHeight="1" x14ac:dyDescent="0.3">
      <c r="A17" s="72">
        <v>166</v>
      </c>
      <c r="B17" s="103" t="s">
        <v>591</v>
      </c>
      <c r="C17" s="136" t="s">
        <v>698</v>
      </c>
      <c r="D17" s="136">
        <v>2030</v>
      </c>
      <c r="E17" s="136"/>
      <c r="F17" s="136"/>
      <c r="G17" s="136" t="s">
        <v>779</v>
      </c>
      <c r="H17" s="74" t="s">
        <v>1301</v>
      </c>
      <c r="I17" s="74" t="s">
        <v>760</v>
      </c>
      <c r="J17" s="73">
        <v>1</v>
      </c>
      <c r="K17" s="73"/>
      <c r="L17" s="73">
        <v>1</v>
      </c>
      <c r="M17" s="73">
        <v>1</v>
      </c>
      <c r="N17" s="73">
        <v>1</v>
      </c>
      <c r="O17" s="73"/>
      <c r="P17" s="73"/>
      <c r="Q17" s="73"/>
      <c r="R17" s="73"/>
      <c r="S17" s="73"/>
      <c r="T17" s="145"/>
      <c r="U17" s="145"/>
      <c r="V17" s="144"/>
      <c r="W17" s="101">
        <f>V17*1000/(24*365*1.9075)</f>
        <v>0</v>
      </c>
      <c r="X17" s="103" t="s">
        <v>965</v>
      </c>
      <c r="Y17" s="106"/>
      <c r="Z17" s="106"/>
      <c r="AA17" s="106"/>
      <c r="AB17" s="106"/>
      <c r="AC17" s="106"/>
      <c r="AD17" s="106"/>
      <c r="AE17" s="106"/>
      <c r="AF17" s="106"/>
      <c r="AG17" s="106"/>
      <c r="AH17" s="106"/>
      <c r="AI17" s="106"/>
      <c r="AJ17" s="106"/>
      <c r="AK17" s="106"/>
      <c r="AL17" s="106"/>
      <c r="AM17" s="106"/>
      <c r="AN17" s="106"/>
      <c r="AO17" s="106"/>
      <c r="AP17" s="106"/>
      <c r="AQ17" s="106"/>
      <c r="AR17" s="106"/>
      <c r="AS17" s="106"/>
      <c r="AT17" s="106"/>
      <c r="AU17" s="106"/>
      <c r="AV17" s="106"/>
      <c r="AW17" s="106"/>
    </row>
    <row r="18" spans="1:49" s="104" customFormat="1" ht="56.25" customHeight="1" x14ac:dyDescent="0.3">
      <c r="A18" s="103">
        <v>153</v>
      </c>
      <c r="B18" s="98" t="s">
        <v>1402</v>
      </c>
      <c r="C18" s="173" t="s">
        <v>709</v>
      </c>
      <c r="D18" s="173">
        <v>2030</v>
      </c>
      <c r="E18" s="173"/>
      <c r="F18" s="173"/>
      <c r="G18" s="173" t="s">
        <v>1420</v>
      </c>
      <c r="H18" s="99" t="s">
        <v>607</v>
      </c>
      <c r="I18" s="99" t="s">
        <v>760</v>
      </c>
      <c r="J18" s="100"/>
      <c r="K18" s="100">
        <v>1</v>
      </c>
      <c r="L18" s="100">
        <v>1</v>
      </c>
      <c r="M18" s="100">
        <v>1</v>
      </c>
      <c r="N18" s="100"/>
      <c r="O18" s="100"/>
      <c r="P18" s="100"/>
      <c r="Q18" s="100"/>
      <c r="R18" s="100"/>
      <c r="S18" s="100"/>
      <c r="T18" s="173">
        <v>97</v>
      </c>
      <c r="U18" s="173">
        <f>T18/0.0046</f>
        <v>21086.956521739132</v>
      </c>
      <c r="V18" s="173"/>
      <c r="W18" s="173">
        <f>U18</f>
        <v>21086.956521739132</v>
      </c>
      <c r="X18" s="98" t="s">
        <v>1423</v>
      </c>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row>
    <row r="19" spans="1:49" s="104" customFormat="1" ht="56.25" customHeight="1" x14ac:dyDescent="0.3">
      <c r="A19" s="72">
        <v>169</v>
      </c>
      <c r="B19" s="98" t="s">
        <v>1406</v>
      </c>
      <c r="C19" s="173" t="s">
        <v>709</v>
      </c>
      <c r="D19" s="173">
        <v>2030</v>
      </c>
      <c r="E19" s="173"/>
      <c r="F19" s="173"/>
      <c r="G19" s="173" t="s">
        <v>779</v>
      </c>
      <c r="H19" s="99" t="s">
        <v>607</v>
      </c>
      <c r="I19" s="99" t="s">
        <v>760</v>
      </c>
      <c r="J19" s="100"/>
      <c r="K19" s="100"/>
      <c r="L19" s="100">
        <v>1</v>
      </c>
      <c r="M19" s="100"/>
      <c r="N19" s="100"/>
      <c r="O19" s="100"/>
      <c r="P19" s="100"/>
      <c r="Q19" s="100"/>
      <c r="R19" s="100"/>
      <c r="S19" s="100"/>
      <c r="T19" s="173">
        <v>23.5</v>
      </c>
      <c r="U19" s="173">
        <f>T19/0.0046</f>
        <v>5108.695652173913</v>
      </c>
      <c r="V19" s="173"/>
      <c r="W19" s="173">
        <f>U19</f>
        <v>5108.695652173913</v>
      </c>
      <c r="X19" s="98" t="s">
        <v>1423</v>
      </c>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row>
    <row r="20" spans="1:49" s="104" customFormat="1" ht="56.25" customHeight="1" x14ac:dyDescent="0.3">
      <c r="A20" s="74">
        <v>70</v>
      </c>
      <c r="B20" s="103" t="s">
        <v>596</v>
      </c>
      <c r="C20" s="136" t="s">
        <v>705</v>
      </c>
      <c r="D20" s="136">
        <v>2028</v>
      </c>
      <c r="E20" s="136"/>
      <c r="F20" s="136"/>
      <c r="G20" s="136" t="s">
        <v>779</v>
      </c>
      <c r="H20" s="74" t="s">
        <v>740</v>
      </c>
      <c r="I20" s="74" t="s">
        <v>760</v>
      </c>
      <c r="J20" s="73"/>
      <c r="K20" s="73">
        <v>1</v>
      </c>
      <c r="L20" s="73"/>
      <c r="M20" s="73">
        <v>1</v>
      </c>
      <c r="N20" s="73"/>
      <c r="O20" s="73"/>
      <c r="P20" s="73">
        <v>1</v>
      </c>
      <c r="Q20" s="73"/>
      <c r="R20" s="73"/>
      <c r="S20" s="73"/>
      <c r="T20" s="145"/>
      <c r="U20" s="145">
        <v>4055407</v>
      </c>
      <c r="V20" s="144">
        <v>30466088</v>
      </c>
      <c r="W20" s="101">
        <f>V20*1000/(24*365*0.9105)</f>
        <v>3819729.7385399663</v>
      </c>
      <c r="X20" s="103" t="s">
        <v>742</v>
      </c>
      <c r="Y20" s="106"/>
      <c r="Z20" s="106"/>
      <c r="AA20" s="106"/>
      <c r="AB20" s="106"/>
      <c r="AC20" s="106"/>
      <c r="AD20" s="106"/>
      <c r="AE20" s="106"/>
      <c r="AF20" s="106"/>
      <c r="AG20" s="106"/>
      <c r="AH20" s="106"/>
      <c r="AI20" s="106"/>
      <c r="AJ20" s="106"/>
      <c r="AK20" s="106"/>
      <c r="AL20" s="106"/>
      <c r="AM20" s="106"/>
      <c r="AN20" s="106"/>
      <c r="AO20" s="106"/>
      <c r="AP20" s="106"/>
      <c r="AQ20" s="106"/>
      <c r="AR20" s="106"/>
      <c r="AS20" s="106"/>
      <c r="AT20" s="106"/>
      <c r="AU20" s="106"/>
      <c r="AV20" s="106"/>
      <c r="AW20" s="106"/>
    </row>
    <row r="21" spans="1:49" s="71" customFormat="1" ht="56.25" customHeight="1" x14ac:dyDescent="0.3">
      <c r="A21" s="103">
        <v>246</v>
      </c>
      <c r="B21" s="109" t="s">
        <v>1162</v>
      </c>
      <c r="C21" s="108" t="s">
        <v>709</v>
      </c>
      <c r="D21" s="108">
        <v>2028</v>
      </c>
      <c r="E21" s="108"/>
      <c r="F21" s="108"/>
      <c r="G21" s="108" t="s">
        <v>779</v>
      </c>
      <c r="H21" s="109" t="s">
        <v>607</v>
      </c>
      <c r="I21" s="124" t="s">
        <v>760</v>
      </c>
      <c r="J21" s="125"/>
      <c r="K21" s="125"/>
      <c r="L21" s="125"/>
      <c r="M21" s="125"/>
      <c r="N21" s="125"/>
      <c r="O21" s="125"/>
      <c r="P21" s="125"/>
      <c r="Q21" s="125"/>
      <c r="R21" s="125"/>
      <c r="S21" s="125"/>
      <c r="T21" s="126">
        <v>650</v>
      </c>
      <c r="U21" s="112">
        <f>T21/0.0045</f>
        <v>144444.44444444447</v>
      </c>
      <c r="V21" s="112"/>
      <c r="W21" s="114">
        <f>U21</f>
        <v>144444.44444444447</v>
      </c>
      <c r="X21" s="116"/>
      <c r="Y21" s="98"/>
      <c r="Z21" s="98"/>
      <c r="AA21" s="98"/>
      <c r="AB21" s="98"/>
      <c r="AC21" s="98"/>
      <c r="AD21" s="98"/>
      <c r="AE21" s="98"/>
      <c r="AF21" s="98"/>
      <c r="AG21" s="98"/>
      <c r="AH21" s="98"/>
      <c r="AI21" s="98"/>
      <c r="AJ21" s="98"/>
      <c r="AK21" s="98"/>
      <c r="AL21" s="98"/>
      <c r="AM21" s="98"/>
      <c r="AN21" s="98"/>
      <c r="AO21" s="98"/>
      <c r="AP21" s="98"/>
      <c r="AQ21" s="98"/>
      <c r="AR21" s="98"/>
      <c r="AS21" s="98"/>
      <c r="AT21" s="98"/>
      <c r="AU21" s="98"/>
      <c r="AV21" s="98"/>
      <c r="AW21" s="98"/>
    </row>
    <row r="22" spans="1:49" s="104" customFormat="1" ht="56.25" customHeight="1" x14ac:dyDescent="0.3">
      <c r="A22" s="74">
        <v>170</v>
      </c>
      <c r="B22" s="74" t="s">
        <v>955</v>
      </c>
      <c r="C22" s="136" t="s">
        <v>709</v>
      </c>
      <c r="D22" s="73">
        <v>2027</v>
      </c>
      <c r="E22" s="136"/>
      <c r="F22" s="73"/>
      <c r="G22" s="73" t="s">
        <v>779</v>
      </c>
      <c r="H22" s="109" t="s">
        <v>607</v>
      </c>
      <c r="I22" s="74" t="s">
        <v>760</v>
      </c>
      <c r="J22" s="73"/>
      <c r="K22" s="73">
        <v>1</v>
      </c>
      <c r="L22" s="73"/>
      <c r="M22" s="73">
        <v>1</v>
      </c>
      <c r="N22" s="73"/>
      <c r="O22" s="73"/>
      <c r="P22" s="73">
        <v>1</v>
      </c>
      <c r="Q22" s="73"/>
      <c r="R22" s="73"/>
      <c r="S22" s="73"/>
      <c r="T22" s="128">
        <v>3000</v>
      </c>
      <c r="U22" s="112">
        <f>T22/0.0045</f>
        <v>666666.66666666674</v>
      </c>
      <c r="V22" s="121"/>
      <c r="W22" s="114">
        <f>U22</f>
        <v>666666.66666666674</v>
      </c>
      <c r="X22" s="74" t="s">
        <v>957</v>
      </c>
      <c r="Y22" s="106"/>
      <c r="Z22" s="106"/>
      <c r="AA22" s="106"/>
      <c r="AB22" s="106"/>
      <c r="AC22" s="106"/>
      <c r="AD22" s="106"/>
      <c r="AE22" s="106"/>
      <c r="AF22" s="106"/>
      <c r="AG22" s="106"/>
      <c r="AH22" s="106"/>
      <c r="AI22" s="106"/>
      <c r="AJ22" s="106"/>
      <c r="AK22" s="106"/>
      <c r="AL22" s="106"/>
      <c r="AM22" s="106"/>
      <c r="AN22" s="106"/>
      <c r="AO22" s="106"/>
      <c r="AP22" s="106"/>
      <c r="AQ22" s="106"/>
      <c r="AR22" s="106"/>
      <c r="AS22" s="106"/>
      <c r="AT22" s="106"/>
      <c r="AU22" s="106"/>
      <c r="AV22" s="106"/>
      <c r="AW22" s="106"/>
    </row>
    <row r="23" spans="1:49" s="104" customFormat="1" ht="56.25" customHeight="1" x14ac:dyDescent="0.3">
      <c r="A23" s="103">
        <v>83</v>
      </c>
      <c r="B23" s="124" t="s">
        <v>1150</v>
      </c>
      <c r="C23" s="108" t="s">
        <v>690</v>
      </c>
      <c r="D23" s="125">
        <v>2027</v>
      </c>
      <c r="E23" s="108"/>
      <c r="F23" s="125"/>
      <c r="G23" s="125" t="s">
        <v>779</v>
      </c>
      <c r="H23" s="109" t="s">
        <v>607</v>
      </c>
      <c r="I23" s="124" t="s">
        <v>760</v>
      </c>
      <c r="J23" s="125">
        <v>1</v>
      </c>
      <c r="K23" s="125">
        <v>1</v>
      </c>
      <c r="L23" s="125">
        <v>1</v>
      </c>
      <c r="M23" s="125"/>
      <c r="N23" s="125"/>
      <c r="O23" s="125"/>
      <c r="P23" s="125"/>
      <c r="Q23" s="125"/>
      <c r="R23" s="125"/>
      <c r="S23" s="125"/>
      <c r="T23" s="129">
        <v>305</v>
      </c>
      <c r="U23" s="112">
        <f>T23/0.0045</f>
        <v>67777.777777777781</v>
      </c>
      <c r="V23" s="130"/>
      <c r="W23" s="114">
        <f>U23</f>
        <v>67777.777777777781</v>
      </c>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row>
    <row r="24" spans="1:49" s="104" customFormat="1" ht="56.25" customHeight="1" x14ac:dyDescent="0.3">
      <c r="A24" s="74">
        <v>105</v>
      </c>
      <c r="B24" s="116" t="s">
        <v>1368</v>
      </c>
      <c r="C24" s="112" t="s">
        <v>698</v>
      </c>
      <c r="D24" s="112">
        <v>2027</v>
      </c>
      <c r="E24" s="112"/>
      <c r="F24" s="112"/>
      <c r="G24" s="112" t="s">
        <v>779</v>
      </c>
      <c r="H24" s="99" t="s">
        <v>607</v>
      </c>
      <c r="I24" s="99" t="s">
        <v>760</v>
      </c>
      <c r="J24" s="100"/>
      <c r="K24" s="100"/>
      <c r="L24" s="100"/>
      <c r="M24" s="100"/>
      <c r="N24" s="100"/>
      <c r="O24" s="100"/>
      <c r="P24" s="100"/>
      <c r="Q24" s="100"/>
      <c r="R24" s="100"/>
      <c r="S24" s="100"/>
      <c r="T24" s="112">
        <v>12000</v>
      </c>
      <c r="U24" s="142">
        <f>T24/0.0045</f>
        <v>2666666.666666667</v>
      </c>
      <c r="V24" s="112"/>
      <c r="W24" s="114">
        <f>U24</f>
        <v>2666666.666666667</v>
      </c>
      <c r="X24" s="116" t="s">
        <v>1370</v>
      </c>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row>
    <row r="25" spans="1:49" s="104" customFormat="1" ht="56.25" customHeight="1" x14ac:dyDescent="0.3">
      <c r="A25" s="72">
        <v>14</v>
      </c>
      <c r="B25" s="103" t="s">
        <v>679</v>
      </c>
      <c r="C25" s="136" t="s">
        <v>716</v>
      </c>
      <c r="D25" s="136">
        <v>2025</v>
      </c>
      <c r="E25" s="136"/>
      <c r="F25" s="136"/>
      <c r="G25" s="136" t="s">
        <v>779</v>
      </c>
      <c r="H25" s="109" t="s">
        <v>607</v>
      </c>
      <c r="I25" s="74" t="s">
        <v>760</v>
      </c>
      <c r="J25" s="73"/>
      <c r="K25" s="73"/>
      <c r="L25" s="73">
        <v>1</v>
      </c>
      <c r="M25" s="73">
        <v>1</v>
      </c>
      <c r="N25" s="73">
        <v>1</v>
      </c>
      <c r="O25" s="73"/>
      <c r="P25" s="73">
        <v>1</v>
      </c>
      <c r="Q25" s="73"/>
      <c r="R25" s="73"/>
      <c r="S25" s="73"/>
      <c r="T25" s="143">
        <v>50</v>
      </c>
      <c r="U25" s="112">
        <f>T25/0.0045</f>
        <v>11111.111111111111</v>
      </c>
      <c r="V25" s="121"/>
      <c r="W25" s="114">
        <f>U25</f>
        <v>11111.111111111111</v>
      </c>
      <c r="X25" s="103" t="s">
        <v>966</v>
      </c>
      <c r="Y25" s="106"/>
      <c r="Z25" s="106"/>
      <c r="AA25" s="106"/>
      <c r="AB25" s="106"/>
      <c r="AC25" s="106"/>
      <c r="AD25" s="106"/>
      <c r="AE25" s="106"/>
      <c r="AF25" s="106"/>
      <c r="AG25" s="106"/>
      <c r="AH25" s="106"/>
      <c r="AI25" s="106"/>
      <c r="AJ25" s="106"/>
      <c r="AK25" s="106"/>
      <c r="AL25" s="106"/>
      <c r="AM25" s="106"/>
      <c r="AN25" s="106"/>
      <c r="AO25" s="106"/>
      <c r="AP25" s="106"/>
      <c r="AQ25" s="106"/>
      <c r="AR25" s="106"/>
      <c r="AS25" s="106"/>
      <c r="AT25" s="106"/>
      <c r="AU25" s="106"/>
      <c r="AV25" s="106"/>
      <c r="AW25" s="106"/>
    </row>
    <row r="26" spans="1:49" s="104" customFormat="1" ht="56.25" customHeight="1" x14ac:dyDescent="0.3">
      <c r="A26" s="72">
        <v>46</v>
      </c>
      <c r="B26" s="103" t="s">
        <v>600</v>
      </c>
      <c r="C26" s="136" t="s">
        <v>709</v>
      </c>
      <c r="D26" s="136">
        <v>2025</v>
      </c>
      <c r="E26" s="136"/>
      <c r="F26" s="136"/>
      <c r="G26" s="136" t="s">
        <v>779</v>
      </c>
      <c r="H26" s="74" t="s">
        <v>740</v>
      </c>
      <c r="I26" s="74" t="s">
        <v>760</v>
      </c>
      <c r="J26" s="73"/>
      <c r="K26" s="73"/>
      <c r="L26" s="73"/>
      <c r="M26" s="73">
        <v>1</v>
      </c>
      <c r="N26" s="73"/>
      <c r="O26" s="73"/>
      <c r="P26" s="73"/>
      <c r="Q26" s="73"/>
      <c r="R26" s="73"/>
      <c r="S26" s="73"/>
      <c r="T26" s="145"/>
      <c r="U26" s="145"/>
      <c r="V26" s="105">
        <v>2000000</v>
      </c>
      <c r="W26" s="101">
        <f>V26*1000/(365*24*1.9075)</f>
        <v>119690.95794658193</v>
      </c>
      <c r="X26" s="103" t="s">
        <v>655</v>
      </c>
      <c r="Y26" s="106"/>
      <c r="Z26" s="106"/>
      <c r="AA26" s="106"/>
      <c r="AB26" s="106"/>
      <c r="AC26" s="106"/>
      <c r="AD26" s="106"/>
      <c r="AE26" s="106"/>
      <c r="AF26" s="106"/>
      <c r="AG26" s="106"/>
      <c r="AH26" s="106"/>
      <c r="AI26" s="106"/>
      <c r="AJ26" s="106"/>
      <c r="AK26" s="106"/>
      <c r="AL26" s="106"/>
      <c r="AM26" s="106"/>
      <c r="AN26" s="106"/>
      <c r="AO26" s="106"/>
      <c r="AP26" s="106"/>
      <c r="AQ26" s="106"/>
      <c r="AR26" s="106"/>
      <c r="AS26" s="106"/>
      <c r="AT26" s="106"/>
      <c r="AU26" s="106"/>
      <c r="AV26" s="106"/>
      <c r="AW26" s="106"/>
    </row>
    <row r="27" spans="1:49" s="104" customFormat="1" ht="56.25" customHeight="1" x14ac:dyDescent="0.3">
      <c r="A27" s="38">
        <v>23</v>
      </c>
      <c r="B27" s="103" t="s">
        <v>597</v>
      </c>
      <c r="C27" s="136" t="s">
        <v>705</v>
      </c>
      <c r="D27" s="136">
        <v>2025</v>
      </c>
      <c r="E27" s="136"/>
      <c r="F27" s="136"/>
      <c r="G27" s="136" t="s">
        <v>779</v>
      </c>
      <c r="H27" s="74" t="s">
        <v>740</v>
      </c>
      <c r="I27" s="74" t="s">
        <v>760</v>
      </c>
      <c r="J27" s="73">
        <v>1</v>
      </c>
      <c r="K27" s="73">
        <v>1</v>
      </c>
      <c r="L27" s="73">
        <v>1</v>
      </c>
      <c r="M27" s="73">
        <v>1</v>
      </c>
      <c r="N27" s="73">
        <v>1</v>
      </c>
      <c r="O27" s="73"/>
      <c r="P27" s="73">
        <v>1</v>
      </c>
      <c r="Q27" s="73"/>
      <c r="R27" s="73"/>
      <c r="S27" s="73"/>
      <c r="T27" s="145"/>
      <c r="U27" s="145"/>
      <c r="V27" s="105">
        <v>1100000</v>
      </c>
      <c r="W27" s="101">
        <f>V27*1000/(365*24*1.9075)</f>
        <v>65830.026870620059</v>
      </c>
      <c r="X27" s="103" t="s">
        <v>1287</v>
      </c>
      <c r="Y27" s="106"/>
      <c r="Z27" s="106"/>
      <c r="AA27" s="106"/>
      <c r="AB27" s="106"/>
      <c r="AC27" s="106"/>
      <c r="AD27" s="106"/>
      <c r="AE27" s="106"/>
      <c r="AF27" s="106"/>
      <c r="AG27" s="106"/>
      <c r="AH27" s="106"/>
      <c r="AI27" s="106"/>
      <c r="AJ27" s="106"/>
      <c r="AK27" s="106"/>
      <c r="AL27" s="106"/>
      <c r="AM27" s="106"/>
      <c r="AN27" s="106"/>
      <c r="AO27" s="106"/>
      <c r="AP27" s="106"/>
      <c r="AQ27" s="106"/>
      <c r="AR27" s="106"/>
      <c r="AS27" s="106"/>
      <c r="AT27" s="106"/>
      <c r="AU27" s="106"/>
      <c r="AV27" s="106"/>
      <c r="AW27" s="106"/>
    </row>
    <row r="28" spans="1:49" s="104" customFormat="1" ht="56.25" customHeight="1" x14ac:dyDescent="0.3">
      <c r="A28" s="74">
        <v>95</v>
      </c>
      <c r="B28" s="103" t="s">
        <v>869</v>
      </c>
      <c r="C28" s="136" t="s">
        <v>729</v>
      </c>
      <c r="D28" s="136">
        <v>2025</v>
      </c>
      <c r="E28" s="136"/>
      <c r="F28" s="136"/>
      <c r="G28" s="136" t="s">
        <v>779</v>
      </c>
      <c r="H28" s="74" t="s">
        <v>587</v>
      </c>
      <c r="I28" s="74" t="s">
        <v>760</v>
      </c>
      <c r="J28" s="73"/>
      <c r="K28" s="73"/>
      <c r="L28" s="73"/>
      <c r="M28" s="73">
        <v>1</v>
      </c>
      <c r="N28" s="73"/>
      <c r="O28" s="73"/>
      <c r="P28" s="73"/>
      <c r="Q28" s="73"/>
      <c r="R28" s="73"/>
      <c r="S28" s="73"/>
      <c r="T28" s="145"/>
      <c r="U28" s="145"/>
      <c r="V28" s="144"/>
      <c r="W28" s="101">
        <f>U28</f>
        <v>0</v>
      </c>
      <c r="X28" s="103" t="s">
        <v>871</v>
      </c>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06"/>
      <c r="AU28" s="106"/>
      <c r="AV28" s="106"/>
      <c r="AW28" s="106"/>
    </row>
    <row r="29" spans="1:49" s="135" customFormat="1" ht="56.25" customHeight="1" x14ac:dyDescent="0.3">
      <c r="A29" s="74">
        <v>35</v>
      </c>
      <c r="B29" s="74" t="s">
        <v>963</v>
      </c>
      <c r="C29" s="136" t="s">
        <v>709</v>
      </c>
      <c r="D29" s="73">
        <v>2025</v>
      </c>
      <c r="E29" s="73"/>
      <c r="F29" s="73"/>
      <c r="G29" s="73" t="s">
        <v>779</v>
      </c>
      <c r="H29" s="109" t="s">
        <v>607</v>
      </c>
      <c r="I29" s="74" t="s">
        <v>760</v>
      </c>
      <c r="J29" s="73"/>
      <c r="K29" s="73"/>
      <c r="L29" s="73"/>
      <c r="M29" s="73">
        <v>1</v>
      </c>
      <c r="N29" s="73"/>
      <c r="O29" s="73"/>
      <c r="P29" s="73">
        <v>1</v>
      </c>
      <c r="Q29" s="73"/>
      <c r="R29" s="73"/>
      <c r="S29" s="73"/>
      <c r="T29" s="128">
        <v>250</v>
      </c>
      <c r="U29" s="112">
        <f>T29/0.0045</f>
        <v>55555.555555555562</v>
      </c>
      <c r="V29" s="121"/>
      <c r="W29" s="114">
        <f>U29</f>
        <v>55555.555555555562</v>
      </c>
      <c r="X29" s="74" t="s">
        <v>962</v>
      </c>
      <c r="Y29" s="106"/>
      <c r="Z29" s="106"/>
      <c r="AA29" s="106"/>
      <c r="AB29" s="106"/>
      <c r="AC29" s="106"/>
      <c r="AD29" s="106"/>
      <c r="AE29" s="106"/>
      <c r="AF29" s="106"/>
      <c r="AG29" s="106"/>
      <c r="AH29" s="106"/>
      <c r="AI29" s="106"/>
      <c r="AJ29" s="106"/>
      <c r="AK29" s="106"/>
      <c r="AL29" s="106"/>
      <c r="AM29" s="106"/>
      <c r="AN29" s="106"/>
      <c r="AO29" s="106"/>
      <c r="AP29" s="106"/>
      <c r="AQ29" s="106"/>
      <c r="AR29" s="106"/>
      <c r="AS29" s="106"/>
      <c r="AT29" s="106"/>
      <c r="AU29" s="106"/>
      <c r="AV29" s="106"/>
      <c r="AW29" s="106"/>
    </row>
    <row r="30" spans="1:49" s="135" customFormat="1" ht="56.25" customHeight="1" x14ac:dyDescent="0.3">
      <c r="A30" s="103">
        <v>228</v>
      </c>
      <c r="B30" s="107" t="s">
        <v>1116</v>
      </c>
      <c r="C30" s="110" t="s">
        <v>729</v>
      </c>
      <c r="D30" s="110">
        <v>2025</v>
      </c>
      <c r="E30" s="73"/>
      <c r="F30" s="110"/>
      <c r="G30" s="110" t="s">
        <v>779</v>
      </c>
      <c r="H30" s="74" t="s">
        <v>736</v>
      </c>
      <c r="I30" s="107" t="s">
        <v>760</v>
      </c>
      <c r="J30" s="100"/>
      <c r="K30" s="100"/>
      <c r="L30" s="100"/>
      <c r="M30" s="100"/>
      <c r="N30" s="100"/>
      <c r="O30" s="100"/>
      <c r="P30" s="100"/>
      <c r="Q30" s="100"/>
      <c r="R30" s="100"/>
      <c r="S30" s="100"/>
      <c r="T30" s="112"/>
      <c r="U30" s="112"/>
      <c r="V30" s="112"/>
      <c r="W30" s="101">
        <f>V30*1000/(24*365*0.9105)</f>
        <v>0</v>
      </c>
      <c r="X30" s="116"/>
      <c r="Y30" s="98"/>
      <c r="Z30" s="98"/>
      <c r="AA30" s="98"/>
      <c r="AB30" s="98"/>
      <c r="AC30" s="98"/>
      <c r="AD30" s="98"/>
      <c r="AE30" s="98"/>
      <c r="AF30" s="98"/>
      <c r="AG30" s="98"/>
      <c r="AH30" s="98"/>
      <c r="AI30" s="98"/>
      <c r="AJ30" s="98"/>
      <c r="AK30" s="98"/>
      <c r="AL30" s="98"/>
      <c r="AM30" s="98"/>
      <c r="AN30" s="98"/>
      <c r="AO30" s="98"/>
      <c r="AP30" s="98"/>
      <c r="AQ30" s="98"/>
      <c r="AR30" s="98"/>
      <c r="AS30" s="98"/>
      <c r="AT30" s="98"/>
      <c r="AU30" s="98"/>
      <c r="AV30" s="98"/>
      <c r="AW30" s="98"/>
    </row>
    <row r="31" spans="1:49" s="135" customFormat="1" ht="56.25" customHeight="1" x14ac:dyDescent="0.3">
      <c r="A31" s="103">
        <v>103</v>
      </c>
      <c r="B31" s="109" t="s">
        <v>1117</v>
      </c>
      <c r="C31" s="108" t="s">
        <v>692</v>
      </c>
      <c r="D31" s="108">
        <v>2025</v>
      </c>
      <c r="E31" s="73"/>
      <c r="F31" s="108"/>
      <c r="G31" s="108" t="s">
        <v>779</v>
      </c>
      <c r="H31" s="74" t="s">
        <v>736</v>
      </c>
      <c r="I31" s="109" t="s">
        <v>760</v>
      </c>
      <c r="J31" s="125">
        <v>1</v>
      </c>
      <c r="K31" s="125"/>
      <c r="L31" s="125">
        <v>1</v>
      </c>
      <c r="M31" s="125"/>
      <c r="N31" s="125"/>
      <c r="O31" s="125"/>
      <c r="P31" s="125"/>
      <c r="Q31" s="125"/>
      <c r="R31" s="125"/>
      <c r="S31" s="125"/>
      <c r="T31" s="108"/>
      <c r="U31" s="108">
        <v>280000</v>
      </c>
      <c r="V31" s="132"/>
      <c r="W31" s="101">
        <f>V31*1000/(24*365*0.9105)</f>
        <v>0</v>
      </c>
      <c r="X31" s="109"/>
      <c r="Y31" s="98"/>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row>
    <row r="32" spans="1:49" s="104" customFormat="1" ht="56.25" customHeight="1" x14ac:dyDescent="0.3">
      <c r="A32" s="72">
        <v>332</v>
      </c>
      <c r="B32" s="124" t="s">
        <v>1149</v>
      </c>
      <c r="C32" s="108" t="s">
        <v>690</v>
      </c>
      <c r="D32" s="125">
        <v>2025</v>
      </c>
      <c r="E32" s="108"/>
      <c r="F32" s="125"/>
      <c r="G32" s="125" t="s">
        <v>779</v>
      </c>
      <c r="H32" s="109" t="s">
        <v>607</v>
      </c>
      <c r="I32" s="124" t="s">
        <v>760</v>
      </c>
      <c r="J32" s="125">
        <v>1</v>
      </c>
      <c r="K32" s="125">
        <v>1</v>
      </c>
      <c r="L32" s="125">
        <v>1</v>
      </c>
      <c r="M32" s="125"/>
      <c r="N32" s="125"/>
      <c r="O32" s="125"/>
      <c r="P32" s="125"/>
      <c r="Q32" s="125"/>
      <c r="R32" s="125"/>
      <c r="S32" s="125"/>
      <c r="T32" s="129">
        <v>113</v>
      </c>
      <c r="U32" s="112">
        <f>T32/0.0045</f>
        <v>25111.111111111113</v>
      </c>
      <c r="V32" s="121"/>
      <c r="W32" s="114">
        <f>U32</f>
        <v>25111.111111111113</v>
      </c>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row>
    <row r="33" spans="1:49" s="104" customFormat="1" ht="56.25" customHeight="1" x14ac:dyDescent="0.3">
      <c r="A33" s="72">
        <v>82</v>
      </c>
      <c r="B33" s="103" t="s">
        <v>786</v>
      </c>
      <c r="C33" s="136" t="s">
        <v>695</v>
      </c>
      <c r="D33" s="136">
        <v>2025</v>
      </c>
      <c r="E33" s="136"/>
      <c r="F33" s="136"/>
      <c r="G33" s="136" t="s">
        <v>779</v>
      </c>
      <c r="H33" s="109" t="s">
        <v>607</v>
      </c>
      <c r="I33" s="74" t="s">
        <v>1320</v>
      </c>
      <c r="J33" s="73"/>
      <c r="K33" s="73">
        <v>1</v>
      </c>
      <c r="L33" s="73"/>
      <c r="M33" s="73"/>
      <c r="N33" s="73"/>
      <c r="O33" s="73"/>
      <c r="P33" s="73"/>
      <c r="Q33" s="73"/>
      <c r="R33" s="73"/>
      <c r="S33" s="73">
        <v>1</v>
      </c>
      <c r="T33" s="143">
        <v>30</v>
      </c>
      <c r="U33" s="134">
        <f>T33/0.0047</f>
        <v>6382.9787234042551</v>
      </c>
      <c r="V33" s="121"/>
      <c r="W33" s="101">
        <f>U33</f>
        <v>6382.9787234042551</v>
      </c>
      <c r="X33" s="103" t="s">
        <v>1213</v>
      </c>
      <c r="Y33" s="106"/>
      <c r="Z33" s="106"/>
      <c r="AA33" s="106"/>
      <c r="AB33" s="106"/>
      <c r="AC33" s="106"/>
      <c r="AD33" s="106"/>
      <c r="AE33" s="106"/>
      <c r="AF33" s="106"/>
      <c r="AG33" s="106"/>
      <c r="AH33" s="106"/>
      <c r="AI33" s="106"/>
      <c r="AJ33" s="106"/>
      <c r="AK33" s="106"/>
      <c r="AL33" s="106"/>
      <c r="AM33" s="106"/>
      <c r="AN33" s="106"/>
      <c r="AO33" s="106"/>
      <c r="AP33" s="106"/>
      <c r="AQ33" s="106"/>
      <c r="AR33" s="106"/>
      <c r="AS33" s="106"/>
      <c r="AT33" s="106"/>
      <c r="AU33" s="106"/>
      <c r="AV33" s="106"/>
      <c r="AW33" s="106"/>
    </row>
    <row r="34" spans="1:49" s="104" customFormat="1" ht="56.25" customHeight="1" x14ac:dyDescent="0.3">
      <c r="A34" s="72">
        <v>59</v>
      </c>
      <c r="B34" s="103" t="s">
        <v>1314</v>
      </c>
      <c r="C34" s="136" t="s">
        <v>705</v>
      </c>
      <c r="D34" s="136">
        <v>2025</v>
      </c>
      <c r="E34" s="136"/>
      <c r="F34" s="136"/>
      <c r="G34" s="73" t="s">
        <v>779</v>
      </c>
      <c r="H34" s="74" t="s">
        <v>740</v>
      </c>
      <c r="I34" s="74" t="s">
        <v>760</v>
      </c>
      <c r="J34" s="73">
        <v>1</v>
      </c>
      <c r="K34" s="73">
        <v>1</v>
      </c>
      <c r="L34" s="73"/>
      <c r="M34" s="73">
        <v>1</v>
      </c>
      <c r="N34" s="73"/>
      <c r="O34" s="73"/>
      <c r="P34" s="73">
        <v>1</v>
      </c>
      <c r="Q34" s="73"/>
      <c r="R34" s="73"/>
      <c r="S34" s="73"/>
      <c r="T34" s="145"/>
      <c r="U34" s="145"/>
      <c r="V34" s="144"/>
      <c r="W34" s="101"/>
      <c r="X34" s="103" t="s">
        <v>1316</v>
      </c>
      <c r="Y34" s="102"/>
      <c r="Z34" s="102"/>
      <c r="AA34" s="102"/>
      <c r="AB34" s="102"/>
      <c r="AC34" s="102"/>
      <c r="AD34" s="102"/>
      <c r="AE34" s="102"/>
      <c r="AF34" s="102"/>
      <c r="AG34" s="102"/>
      <c r="AH34" s="102"/>
      <c r="AI34" s="102"/>
      <c r="AJ34" s="102"/>
      <c r="AK34" s="102"/>
      <c r="AL34" s="102"/>
      <c r="AM34" s="102"/>
      <c r="AN34" s="102"/>
      <c r="AO34" s="102"/>
      <c r="AP34" s="102"/>
      <c r="AQ34" s="102"/>
      <c r="AR34" s="102"/>
      <c r="AS34" s="102"/>
      <c r="AT34" s="102"/>
      <c r="AU34" s="102"/>
      <c r="AV34" s="102"/>
      <c r="AW34" s="102"/>
    </row>
    <row r="35" spans="1:49" s="104" customFormat="1" ht="56.25" customHeight="1" x14ac:dyDescent="0.3">
      <c r="A35" s="72">
        <v>62</v>
      </c>
      <c r="B35" s="103" t="s">
        <v>609</v>
      </c>
      <c r="C35" s="136" t="s">
        <v>705</v>
      </c>
      <c r="D35" s="136">
        <v>2024</v>
      </c>
      <c r="E35" s="136"/>
      <c r="F35" s="136"/>
      <c r="G35" s="136" t="s">
        <v>779</v>
      </c>
      <c r="H35" s="74" t="s">
        <v>736</v>
      </c>
      <c r="I35" s="74" t="s">
        <v>760</v>
      </c>
      <c r="J35" s="73"/>
      <c r="K35" s="73"/>
      <c r="L35" s="73"/>
      <c r="M35" s="73">
        <v>1</v>
      </c>
      <c r="N35" s="73"/>
      <c r="O35" s="73"/>
      <c r="P35" s="73"/>
      <c r="Q35" s="73"/>
      <c r="R35" s="73"/>
      <c r="S35" s="73"/>
      <c r="T35" s="145"/>
      <c r="U35" s="145"/>
      <c r="V35" s="105">
        <v>680000</v>
      </c>
      <c r="W35" s="101">
        <f>V35*1000/(365*24*1.9075)</f>
        <v>40694.925701837856</v>
      </c>
      <c r="X35" s="103" t="s">
        <v>1288</v>
      </c>
      <c r="Y35" s="106"/>
      <c r="Z35" s="106"/>
      <c r="AA35" s="106"/>
      <c r="AB35" s="106"/>
      <c r="AC35" s="106"/>
      <c r="AD35" s="106"/>
      <c r="AE35" s="106"/>
      <c r="AF35" s="106"/>
      <c r="AG35" s="106"/>
      <c r="AH35" s="106"/>
      <c r="AI35" s="106"/>
      <c r="AJ35" s="106"/>
      <c r="AK35" s="106"/>
      <c r="AL35" s="106"/>
      <c r="AM35" s="106"/>
      <c r="AN35" s="106"/>
      <c r="AO35" s="106"/>
      <c r="AP35" s="106"/>
      <c r="AQ35" s="106"/>
      <c r="AR35" s="106"/>
      <c r="AS35" s="106"/>
      <c r="AT35" s="106"/>
      <c r="AU35" s="106"/>
      <c r="AV35" s="106"/>
      <c r="AW35" s="106"/>
    </row>
    <row r="36" spans="1:49" s="104" customFormat="1" ht="56.25" customHeight="1" x14ac:dyDescent="0.3">
      <c r="A36" s="72"/>
      <c r="B36" s="103" t="s">
        <v>598</v>
      </c>
      <c r="C36" s="136" t="s">
        <v>705</v>
      </c>
      <c r="D36" s="136">
        <v>2024</v>
      </c>
      <c r="E36" s="136"/>
      <c r="F36" s="136"/>
      <c r="G36" s="136" t="s">
        <v>779</v>
      </c>
      <c r="H36" s="74" t="s">
        <v>740</v>
      </c>
      <c r="I36" s="74" t="s">
        <v>760</v>
      </c>
      <c r="J36" s="73"/>
      <c r="K36" s="73">
        <v>1</v>
      </c>
      <c r="L36" s="73"/>
      <c r="M36" s="73">
        <v>1</v>
      </c>
      <c r="N36" s="73"/>
      <c r="O36" s="73"/>
      <c r="P36" s="73"/>
      <c r="Q36" s="73"/>
      <c r="R36" s="73"/>
      <c r="S36" s="73"/>
      <c r="T36" s="145"/>
      <c r="U36" s="145"/>
      <c r="V36" s="105">
        <v>500000</v>
      </c>
      <c r="W36" s="101">
        <f>V36*1000/(365*24*1.9075)</f>
        <v>29922.739486645482</v>
      </c>
      <c r="X36" s="103" t="s">
        <v>1290</v>
      </c>
      <c r="Y36" s="106"/>
      <c r="Z36" s="106"/>
      <c r="AA36" s="106"/>
      <c r="AB36" s="106"/>
      <c r="AC36" s="106"/>
      <c r="AD36" s="106"/>
      <c r="AE36" s="106"/>
      <c r="AF36" s="106"/>
      <c r="AG36" s="106"/>
      <c r="AH36" s="106"/>
      <c r="AI36" s="106"/>
      <c r="AJ36" s="106"/>
      <c r="AK36" s="106"/>
      <c r="AL36" s="106"/>
      <c r="AM36" s="106"/>
      <c r="AN36" s="106"/>
      <c r="AO36" s="106"/>
      <c r="AP36" s="106"/>
      <c r="AQ36" s="106"/>
      <c r="AR36" s="106"/>
      <c r="AS36" s="106"/>
      <c r="AT36" s="106"/>
      <c r="AU36" s="106"/>
      <c r="AV36" s="106"/>
      <c r="AW36" s="106"/>
    </row>
    <row r="37" spans="1:49" s="104" customFormat="1" ht="56.25" customHeight="1" x14ac:dyDescent="0.3">
      <c r="A37" s="72">
        <v>64</v>
      </c>
      <c r="B37" s="103" t="s">
        <v>933</v>
      </c>
      <c r="C37" s="136" t="s">
        <v>692</v>
      </c>
      <c r="D37" s="136">
        <v>2024</v>
      </c>
      <c r="E37" s="136"/>
      <c r="F37" s="136"/>
      <c r="G37" s="136" t="s">
        <v>779</v>
      </c>
      <c r="H37" s="109" t="s">
        <v>607</v>
      </c>
      <c r="I37" s="74" t="s">
        <v>760</v>
      </c>
      <c r="J37" s="73"/>
      <c r="K37" s="73"/>
      <c r="L37" s="73">
        <v>1</v>
      </c>
      <c r="M37" s="73"/>
      <c r="N37" s="73"/>
      <c r="O37" s="73"/>
      <c r="P37" s="73"/>
      <c r="Q37" s="73"/>
      <c r="R37" s="73"/>
      <c r="S37" s="73"/>
      <c r="T37" s="145"/>
      <c r="U37" s="142"/>
      <c r="V37" s="121"/>
      <c r="W37" s="114">
        <f>U37</f>
        <v>0</v>
      </c>
      <c r="X37" s="103" t="s">
        <v>967</v>
      </c>
      <c r="Y37" s="106"/>
      <c r="Z37" s="106"/>
      <c r="AA37" s="106"/>
      <c r="AB37" s="106"/>
      <c r="AC37" s="106"/>
      <c r="AD37" s="106"/>
      <c r="AE37" s="106"/>
      <c r="AF37" s="106"/>
      <c r="AG37" s="106"/>
      <c r="AH37" s="106"/>
      <c r="AI37" s="106"/>
      <c r="AJ37" s="106"/>
      <c r="AK37" s="106"/>
      <c r="AL37" s="106"/>
      <c r="AM37" s="106"/>
      <c r="AN37" s="106"/>
      <c r="AO37" s="106"/>
      <c r="AP37" s="106"/>
      <c r="AQ37" s="106"/>
      <c r="AR37" s="106"/>
      <c r="AS37" s="106"/>
      <c r="AT37" s="106"/>
      <c r="AU37" s="106"/>
      <c r="AV37" s="106"/>
      <c r="AW37" s="106"/>
    </row>
    <row r="38" spans="1:49" s="104" customFormat="1" ht="56.25" customHeight="1" x14ac:dyDescent="0.3">
      <c r="A38" s="72">
        <v>21</v>
      </c>
      <c r="B38" s="102" t="s">
        <v>1191</v>
      </c>
      <c r="C38" s="157" t="s">
        <v>709</v>
      </c>
      <c r="D38" s="136">
        <v>2024</v>
      </c>
      <c r="E38" s="136"/>
      <c r="F38" s="157"/>
      <c r="G38" s="157" t="s">
        <v>779</v>
      </c>
      <c r="H38" s="104" t="s">
        <v>586</v>
      </c>
      <c r="I38" s="104" t="s">
        <v>847</v>
      </c>
      <c r="J38" s="137"/>
      <c r="K38" s="137"/>
      <c r="L38" s="137"/>
      <c r="M38" s="137"/>
      <c r="N38" s="137"/>
      <c r="O38" s="137"/>
      <c r="P38" s="137"/>
      <c r="Q38" s="137"/>
      <c r="R38" s="137"/>
      <c r="S38" s="137">
        <v>1</v>
      </c>
      <c r="T38" s="158">
        <v>2.6</v>
      </c>
      <c r="U38" s="167">
        <f>T38/0.0038</f>
        <v>684.21052631578948</v>
      </c>
      <c r="V38" s="157"/>
      <c r="W38" s="114">
        <f>U38</f>
        <v>684.21052631578948</v>
      </c>
      <c r="X38" s="102" t="s">
        <v>1147</v>
      </c>
      <c r="Y38" s="98"/>
      <c r="Z38" s="98"/>
      <c r="AA38" s="98"/>
      <c r="AB38" s="98"/>
      <c r="AC38" s="98"/>
      <c r="AD38" s="98"/>
      <c r="AE38" s="98"/>
      <c r="AF38" s="98"/>
      <c r="AG38" s="98"/>
      <c r="AH38" s="98"/>
      <c r="AI38" s="98"/>
      <c r="AJ38" s="98"/>
      <c r="AK38" s="98"/>
      <c r="AL38" s="98"/>
      <c r="AM38" s="98"/>
      <c r="AN38" s="98"/>
      <c r="AO38" s="98"/>
      <c r="AP38" s="98"/>
      <c r="AQ38" s="98"/>
      <c r="AR38" s="98"/>
      <c r="AS38" s="98"/>
      <c r="AT38" s="98"/>
      <c r="AU38" s="98"/>
      <c r="AV38" s="98"/>
      <c r="AW38" s="98"/>
    </row>
    <row r="39" spans="1:49" s="104" customFormat="1" ht="56.25" customHeight="1" x14ac:dyDescent="0.3">
      <c r="A39" s="72">
        <v>149</v>
      </c>
      <c r="B39" s="109" t="s">
        <v>1169</v>
      </c>
      <c r="C39" s="108" t="s">
        <v>709</v>
      </c>
      <c r="D39" s="108">
        <v>2024</v>
      </c>
      <c r="E39" s="108"/>
      <c r="F39" s="108"/>
      <c r="G39" s="108" t="s">
        <v>779</v>
      </c>
      <c r="H39" s="124"/>
      <c r="I39" s="124"/>
      <c r="J39" s="125"/>
      <c r="K39" s="125"/>
      <c r="L39" s="125"/>
      <c r="M39" s="125"/>
      <c r="N39" s="125"/>
      <c r="O39" s="125"/>
      <c r="P39" s="125">
        <v>1</v>
      </c>
      <c r="Q39" s="125"/>
      <c r="R39" s="125"/>
      <c r="S39" s="125"/>
      <c r="T39" s="138">
        <v>1</v>
      </c>
      <c r="U39" s="139"/>
      <c r="V39" s="112"/>
      <c r="W39" s="112"/>
      <c r="X39" s="116" t="s">
        <v>1173</v>
      </c>
      <c r="Y39" s="98"/>
      <c r="Z39" s="98"/>
      <c r="AA39" s="98"/>
      <c r="AB39" s="98"/>
      <c r="AC39" s="98"/>
      <c r="AD39" s="98"/>
      <c r="AE39" s="98"/>
      <c r="AF39" s="98"/>
      <c r="AG39" s="98"/>
      <c r="AH39" s="98"/>
      <c r="AI39" s="98"/>
      <c r="AJ39" s="98"/>
      <c r="AK39" s="98"/>
      <c r="AL39" s="98"/>
      <c r="AM39" s="98"/>
      <c r="AN39" s="98"/>
      <c r="AO39" s="98"/>
      <c r="AP39" s="98"/>
      <c r="AQ39" s="98"/>
      <c r="AR39" s="98"/>
      <c r="AS39" s="98"/>
      <c r="AT39" s="98"/>
      <c r="AU39" s="98"/>
      <c r="AV39" s="98"/>
      <c r="AW39" s="98"/>
    </row>
    <row r="40" spans="1:49" s="104" customFormat="1" ht="56.25" customHeight="1" x14ac:dyDescent="0.3">
      <c r="A40" s="103">
        <v>168</v>
      </c>
      <c r="B40" s="102" t="s">
        <v>1283</v>
      </c>
      <c r="C40" s="157" t="s">
        <v>695</v>
      </c>
      <c r="D40" s="157">
        <v>2024</v>
      </c>
      <c r="E40" s="157"/>
      <c r="F40" s="157"/>
      <c r="G40" s="157" t="s">
        <v>779</v>
      </c>
      <c r="H40" s="104" t="s">
        <v>585</v>
      </c>
      <c r="I40" s="104" t="s">
        <v>760</v>
      </c>
      <c r="J40" s="137">
        <v>1</v>
      </c>
      <c r="K40" s="137"/>
      <c r="L40" s="137"/>
      <c r="M40" s="137">
        <v>1</v>
      </c>
      <c r="N40" s="137"/>
      <c r="O40" s="137">
        <v>1</v>
      </c>
      <c r="P40" s="137"/>
      <c r="Q40" s="137"/>
      <c r="R40" s="137"/>
      <c r="S40" s="137"/>
      <c r="T40" s="157">
        <v>120</v>
      </c>
      <c r="U40" s="157">
        <f>T40/0.0047</f>
        <v>25531.91489361702</v>
      </c>
      <c r="V40" s="157"/>
      <c r="W40" s="101">
        <f t="shared" ref="W40:W45" si="1">U40</f>
        <v>25531.91489361702</v>
      </c>
      <c r="X40" s="102" t="s">
        <v>1284</v>
      </c>
      <c r="Y40" s="106"/>
      <c r="Z40" s="106"/>
      <c r="AA40" s="106"/>
      <c r="AB40" s="106"/>
      <c r="AC40" s="106"/>
      <c r="AD40" s="106"/>
      <c r="AE40" s="106"/>
      <c r="AF40" s="106"/>
      <c r="AG40" s="106"/>
      <c r="AH40" s="106"/>
      <c r="AI40" s="106"/>
      <c r="AJ40" s="106"/>
      <c r="AK40" s="106"/>
      <c r="AL40" s="106"/>
      <c r="AM40" s="106"/>
      <c r="AN40" s="106"/>
      <c r="AO40" s="106"/>
      <c r="AP40" s="106"/>
      <c r="AQ40" s="106"/>
      <c r="AR40" s="106"/>
      <c r="AS40" s="106"/>
      <c r="AT40" s="106"/>
      <c r="AU40" s="106"/>
      <c r="AV40" s="106"/>
      <c r="AW40" s="106"/>
    </row>
    <row r="41" spans="1:49" s="104" customFormat="1" ht="56.25" customHeight="1" x14ac:dyDescent="0.3">
      <c r="A41" s="72">
        <v>66</v>
      </c>
      <c r="B41" s="107" t="s">
        <v>1097</v>
      </c>
      <c r="C41" s="108" t="s">
        <v>716</v>
      </c>
      <c r="D41" s="110">
        <v>2023</v>
      </c>
      <c r="E41" s="73"/>
      <c r="F41" s="110"/>
      <c r="G41" s="157" t="s">
        <v>779</v>
      </c>
      <c r="H41" s="109" t="s">
        <v>607</v>
      </c>
      <c r="I41" s="107" t="s">
        <v>760</v>
      </c>
      <c r="J41" s="100"/>
      <c r="K41" s="100">
        <v>1</v>
      </c>
      <c r="L41" s="100">
        <v>1</v>
      </c>
      <c r="M41" s="100"/>
      <c r="N41" s="100"/>
      <c r="O41" s="100"/>
      <c r="P41" s="100"/>
      <c r="Q41" s="100"/>
      <c r="R41" s="100"/>
      <c r="S41" s="100"/>
      <c r="T41" s="111">
        <v>24</v>
      </c>
      <c r="U41" s="112">
        <f>T41/0.0045</f>
        <v>5333.3333333333339</v>
      </c>
      <c r="V41" s="121"/>
      <c r="W41" s="114">
        <f t="shared" si="1"/>
        <v>5333.3333333333339</v>
      </c>
      <c r="X41" s="116" t="s">
        <v>1205</v>
      </c>
      <c r="Y41" s="98"/>
      <c r="Z41" s="98"/>
      <c r="AA41" s="98"/>
      <c r="AB41" s="98"/>
      <c r="AC41" s="98"/>
      <c r="AD41" s="98"/>
      <c r="AE41" s="98"/>
      <c r="AF41" s="98"/>
      <c r="AG41" s="98"/>
      <c r="AH41" s="98"/>
      <c r="AI41" s="98"/>
      <c r="AJ41" s="98"/>
      <c r="AK41" s="98"/>
      <c r="AL41" s="98"/>
      <c r="AM41" s="98"/>
      <c r="AN41" s="98"/>
      <c r="AO41" s="98"/>
      <c r="AP41" s="98"/>
      <c r="AQ41" s="98"/>
      <c r="AR41" s="98"/>
      <c r="AS41" s="98"/>
      <c r="AT41" s="98"/>
      <c r="AU41" s="98"/>
      <c r="AV41" s="98"/>
      <c r="AW41" s="98"/>
    </row>
    <row r="42" spans="1:49" s="104" customFormat="1" ht="56.25" customHeight="1" x14ac:dyDescent="0.3">
      <c r="A42" s="72">
        <v>112</v>
      </c>
      <c r="B42" s="107" t="s">
        <v>1083</v>
      </c>
      <c r="C42" s="108" t="s">
        <v>692</v>
      </c>
      <c r="D42" s="110">
        <v>2023</v>
      </c>
      <c r="E42" s="136"/>
      <c r="F42" s="110"/>
      <c r="G42" s="110" t="s">
        <v>779</v>
      </c>
      <c r="H42" s="109" t="s">
        <v>586</v>
      </c>
      <c r="I42" s="104" t="s">
        <v>847</v>
      </c>
      <c r="J42" s="140"/>
      <c r="K42" s="140"/>
      <c r="L42" s="140"/>
      <c r="M42" s="140"/>
      <c r="N42" s="140"/>
      <c r="O42" s="140"/>
      <c r="P42" s="140">
        <v>1</v>
      </c>
      <c r="Q42" s="140"/>
      <c r="R42" s="140"/>
      <c r="S42" s="140">
        <v>1</v>
      </c>
      <c r="T42" s="141">
        <v>22</v>
      </c>
      <c r="U42" s="128">
        <v>5700</v>
      </c>
      <c r="V42" s="121"/>
      <c r="W42" s="114">
        <f t="shared" si="1"/>
        <v>5700</v>
      </c>
      <c r="X42" s="150" t="s">
        <v>1084</v>
      </c>
      <c r="Y42" s="98"/>
      <c r="Z42" s="98"/>
      <c r="AA42" s="98"/>
      <c r="AB42" s="98"/>
      <c r="AC42" s="98"/>
      <c r="AD42" s="98"/>
      <c r="AE42" s="98"/>
      <c r="AF42" s="98"/>
      <c r="AG42" s="98"/>
      <c r="AH42" s="98"/>
      <c r="AI42" s="98"/>
      <c r="AJ42" s="98"/>
      <c r="AK42" s="98"/>
      <c r="AL42" s="98"/>
      <c r="AM42" s="98"/>
      <c r="AN42" s="98"/>
      <c r="AO42" s="98"/>
      <c r="AP42" s="98"/>
      <c r="AQ42" s="98"/>
      <c r="AR42" s="98"/>
      <c r="AS42" s="98"/>
      <c r="AT42" s="98"/>
      <c r="AU42" s="98"/>
      <c r="AV42" s="98"/>
      <c r="AW42" s="98"/>
    </row>
    <row r="43" spans="1:49" s="104" customFormat="1" ht="56.25" customHeight="1" x14ac:dyDescent="0.3">
      <c r="A43" s="72"/>
      <c r="B43" s="103" t="s">
        <v>927</v>
      </c>
      <c r="C43" s="136" t="s">
        <v>699</v>
      </c>
      <c r="D43" s="136">
        <v>2023</v>
      </c>
      <c r="E43" s="136"/>
      <c r="F43" s="136"/>
      <c r="G43" s="136" t="s">
        <v>779</v>
      </c>
      <c r="H43" s="109" t="s">
        <v>607</v>
      </c>
      <c r="I43" s="74" t="s">
        <v>760</v>
      </c>
      <c r="J43" s="73">
        <v>1</v>
      </c>
      <c r="K43" s="73">
        <v>1</v>
      </c>
      <c r="L43" s="73"/>
      <c r="M43" s="73"/>
      <c r="N43" s="73"/>
      <c r="O43" s="73"/>
      <c r="P43" s="73"/>
      <c r="Q43" s="73"/>
      <c r="R43" s="73"/>
      <c r="S43" s="73"/>
      <c r="T43" s="143">
        <v>538</v>
      </c>
      <c r="U43" s="142">
        <f>T43/0.0045</f>
        <v>119555.55555555556</v>
      </c>
      <c r="V43" s="121"/>
      <c r="W43" s="114">
        <f t="shared" si="1"/>
        <v>119555.55555555556</v>
      </c>
      <c r="X43" s="103" t="s">
        <v>929</v>
      </c>
      <c r="Y43" s="106"/>
      <c r="Z43" s="106"/>
      <c r="AA43" s="106"/>
      <c r="AB43" s="106"/>
      <c r="AC43" s="106"/>
      <c r="AD43" s="106"/>
      <c r="AE43" s="106"/>
      <c r="AF43" s="106"/>
      <c r="AG43" s="106"/>
      <c r="AH43" s="106"/>
      <c r="AI43" s="106"/>
      <c r="AJ43" s="106"/>
      <c r="AK43" s="106"/>
      <c r="AL43" s="106"/>
      <c r="AM43" s="106"/>
      <c r="AN43" s="106"/>
      <c r="AO43" s="106"/>
      <c r="AP43" s="106"/>
      <c r="AQ43" s="106"/>
      <c r="AR43" s="106"/>
      <c r="AS43" s="106"/>
      <c r="AT43" s="106"/>
      <c r="AU43" s="106"/>
      <c r="AV43" s="106"/>
      <c r="AW43" s="106"/>
    </row>
    <row r="44" spans="1:49" s="104" customFormat="1" ht="56.25" customHeight="1" x14ac:dyDescent="0.3">
      <c r="A44" s="72">
        <v>119</v>
      </c>
      <c r="B44" s="103" t="s">
        <v>199</v>
      </c>
      <c r="C44" s="136" t="s">
        <v>695</v>
      </c>
      <c r="D44" s="136">
        <v>2023</v>
      </c>
      <c r="E44" s="136"/>
      <c r="F44" s="136"/>
      <c r="G44" s="136" t="s">
        <v>779</v>
      </c>
      <c r="H44" s="74" t="s">
        <v>938</v>
      </c>
      <c r="I44" s="74" t="s">
        <v>760</v>
      </c>
      <c r="J44" s="73"/>
      <c r="K44" s="73">
        <v>1</v>
      </c>
      <c r="L44" s="73">
        <v>1</v>
      </c>
      <c r="M44" s="73">
        <v>1</v>
      </c>
      <c r="N44" s="73"/>
      <c r="O44" s="73"/>
      <c r="P44" s="73"/>
      <c r="Q44" s="73">
        <v>1</v>
      </c>
      <c r="R44" s="73"/>
      <c r="S44" s="73"/>
      <c r="T44" s="143">
        <v>100</v>
      </c>
      <c r="U44" s="145">
        <f>T44/0.0045</f>
        <v>22222.222222222223</v>
      </c>
      <c r="V44" s="144"/>
      <c r="W44" s="101">
        <f t="shared" si="1"/>
        <v>22222.222222222223</v>
      </c>
      <c r="X44" s="103" t="s">
        <v>769</v>
      </c>
      <c r="Y44" s="106"/>
      <c r="Z44" s="106"/>
      <c r="AA44" s="106"/>
      <c r="AB44" s="106"/>
      <c r="AC44" s="106"/>
      <c r="AD44" s="106"/>
      <c r="AE44" s="106"/>
      <c r="AF44" s="106"/>
      <c r="AG44" s="106"/>
      <c r="AH44" s="106"/>
      <c r="AI44" s="106"/>
      <c r="AJ44" s="106"/>
      <c r="AK44" s="106"/>
      <c r="AL44" s="106"/>
      <c r="AM44" s="106"/>
      <c r="AN44" s="106"/>
      <c r="AO44" s="106"/>
      <c r="AP44" s="106"/>
      <c r="AQ44" s="106"/>
      <c r="AR44" s="106"/>
      <c r="AS44" s="106"/>
      <c r="AT44" s="106"/>
      <c r="AU44" s="106"/>
      <c r="AV44" s="106"/>
      <c r="AW44" s="106"/>
    </row>
    <row r="45" spans="1:49" s="104" customFormat="1" ht="56.25" customHeight="1" x14ac:dyDescent="0.3">
      <c r="A45" s="103">
        <v>39</v>
      </c>
      <c r="B45" s="103" t="s">
        <v>198</v>
      </c>
      <c r="C45" s="136" t="s">
        <v>709</v>
      </c>
      <c r="D45" s="136">
        <v>2023</v>
      </c>
      <c r="E45" s="136"/>
      <c r="F45" s="136"/>
      <c r="G45" s="136" t="s">
        <v>779</v>
      </c>
      <c r="H45" s="109" t="s">
        <v>607</v>
      </c>
      <c r="I45" s="74" t="s">
        <v>760</v>
      </c>
      <c r="J45" s="73"/>
      <c r="K45" s="73"/>
      <c r="L45" s="73"/>
      <c r="M45" s="73">
        <v>1</v>
      </c>
      <c r="N45" s="73"/>
      <c r="O45" s="73"/>
      <c r="P45" s="73"/>
      <c r="Q45" s="73"/>
      <c r="R45" s="73"/>
      <c r="S45" s="73"/>
      <c r="T45" s="143">
        <v>100</v>
      </c>
      <c r="U45" s="142">
        <f>T45/0.0045</f>
        <v>22222.222222222223</v>
      </c>
      <c r="V45" s="121"/>
      <c r="W45" s="114">
        <f t="shared" si="1"/>
        <v>22222.222222222223</v>
      </c>
      <c r="X45" s="103" t="s">
        <v>968</v>
      </c>
      <c r="Y45" s="106"/>
      <c r="Z45" s="106"/>
      <c r="AA45" s="106"/>
      <c r="AB45" s="106"/>
      <c r="AC45" s="106"/>
      <c r="AD45" s="106"/>
      <c r="AE45" s="106"/>
      <c r="AF45" s="106"/>
      <c r="AG45" s="106"/>
      <c r="AH45" s="106"/>
      <c r="AI45" s="106"/>
      <c r="AJ45" s="106"/>
      <c r="AK45" s="106"/>
      <c r="AL45" s="106"/>
      <c r="AM45" s="106"/>
      <c r="AN45" s="106"/>
      <c r="AO45" s="106"/>
      <c r="AP45" s="106"/>
      <c r="AQ45" s="106"/>
      <c r="AR45" s="106"/>
      <c r="AS45" s="106"/>
      <c r="AT45" s="106"/>
      <c r="AU45" s="106"/>
      <c r="AV45" s="106"/>
      <c r="AW45" s="106"/>
    </row>
    <row r="46" spans="1:49" s="35" customFormat="1" ht="56.25" customHeight="1" x14ac:dyDescent="0.3">
      <c r="A46" s="28">
        <v>67</v>
      </c>
      <c r="B46" s="103" t="s">
        <v>590</v>
      </c>
      <c r="C46" s="136" t="s">
        <v>709</v>
      </c>
      <c r="D46" s="136">
        <v>2023</v>
      </c>
      <c r="E46" s="136"/>
      <c r="F46" s="136"/>
      <c r="G46" s="136" t="s">
        <v>779</v>
      </c>
      <c r="H46" s="74" t="s">
        <v>1318</v>
      </c>
      <c r="I46" s="74" t="s">
        <v>760</v>
      </c>
      <c r="J46" s="73">
        <v>1</v>
      </c>
      <c r="K46" s="73"/>
      <c r="L46" s="73"/>
      <c r="M46" s="73"/>
      <c r="N46" s="73"/>
      <c r="O46" s="73"/>
      <c r="P46" s="73"/>
      <c r="Q46" s="73"/>
      <c r="R46" s="73"/>
      <c r="S46" s="73"/>
      <c r="T46" s="145"/>
      <c r="U46" s="162"/>
      <c r="V46" s="105">
        <v>1300000</v>
      </c>
      <c r="W46" s="101">
        <f>V46*1000/(365*24*1.9075)</f>
        <v>77799.12266527825</v>
      </c>
      <c r="X46" s="103" t="s">
        <v>663</v>
      </c>
      <c r="Y46" s="106"/>
      <c r="Z46" s="106"/>
      <c r="AA46" s="106"/>
      <c r="AB46" s="106"/>
      <c r="AC46" s="106"/>
      <c r="AD46" s="106"/>
      <c r="AE46" s="106"/>
      <c r="AF46" s="106"/>
      <c r="AG46" s="106"/>
      <c r="AH46" s="106"/>
      <c r="AI46" s="106"/>
      <c r="AJ46" s="106"/>
      <c r="AK46" s="106"/>
      <c r="AL46" s="106"/>
      <c r="AM46" s="106"/>
      <c r="AN46" s="106"/>
      <c r="AO46" s="106"/>
      <c r="AP46" s="106"/>
      <c r="AQ46" s="106"/>
      <c r="AR46" s="106"/>
      <c r="AS46" s="106"/>
      <c r="AT46" s="106"/>
      <c r="AU46" s="106"/>
      <c r="AV46" s="106"/>
      <c r="AW46" s="106"/>
    </row>
    <row r="47" spans="1:49" s="56" customFormat="1" ht="56.25" customHeight="1" x14ac:dyDescent="0.3">
      <c r="A47" s="28">
        <v>159</v>
      </c>
      <c r="B47" s="103" t="s">
        <v>650</v>
      </c>
      <c r="C47" s="136" t="s">
        <v>699</v>
      </c>
      <c r="D47" s="136">
        <v>2023</v>
      </c>
      <c r="E47" s="136"/>
      <c r="F47" s="136"/>
      <c r="G47" s="136" t="s">
        <v>779</v>
      </c>
      <c r="H47" s="74" t="s">
        <v>1301</v>
      </c>
      <c r="I47" s="74" t="s">
        <v>759</v>
      </c>
      <c r="J47" s="73"/>
      <c r="K47" s="73"/>
      <c r="L47" s="73"/>
      <c r="M47" s="73"/>
      <c r="N47" s="73"/>
      <c r="O47" s="73"/>
      <c r="P47" s="73">
        <v>1</v>
      </c>
      <c r="Q47" s="73"/>
      <c r="R47" s="73"/>
      <c r="S47" s="73"/>
      <c r="T47" s="145"/>
      <c r="U47" s="145">
        <v>133347</v>
      </c>
      <c r="V47" s="105">
        <v>1650000</v>
      </c>
      <c r="W47" s="101">
        <f>V47*1000/(24*365*1.9075)</f>
        <v>98745.040305930088</v>
      </c>
      <c r="X47" s="103" t="s">
        <v>873</v>
      </c>
      <c r="Y47" s="106"/>
      <c r="Z47" s="106"/>
      <c r="AA47" s="106"/>
      <c r="AB47" s="106"/>
      <c r="AC47" s="106"/>
      <c r="AD47" s="106"/>
      <c r="AE47" s="106"/>
      <c r="AF47" s="106"/>
      <c r="AG47" s="106"/>
      <c r="AH47" s="106"/>
      <c r="AI47" s="106"/>
      <c r="AJ47" s="106"/>
      <c r="AK47" s="106"/>
      <c r="AL47" s="106"/>
      <c r="AM47" s="106"/>
      <c r="AN47" s="106"/>
      <c r="AO47" s="106"/>
      <c r="AP47" s="106"/>
      <c r="AQ47" s="106"/>
      <c r="AR47" s="106"/>
      <c r="AS47" s="106"/>
      <c r="AT47" s="106"/>
      <c r="AU47" s="106"/>
      <c r="AV47" s="106"/>
      <c r="AW47" s="106"/>
    </row>
    <row r="48" spans="1:49" s="35" customFormat="1" ht="56.25" customHeight="1" x14ac:dyDescent="0.3">
      <c r="A48" s="28">
        <v>107</v>
      </c>
      <c r="B48" s="74" t="s">
        <v>1148</v>
      </c>
      <c r="C48" s="136" t="s">
        <v>690</v>
      </c>
      <c r="D48" s="73">
        <v>2023</v>
      </c>
      <c r="E48" s="136"/>
      <c r="F48" s="73"/>
      <c r="G48" s="73" t="s">
        <v>779</v>
      </c>
      <c r="H48" s="109" t="s">
        <v>607</v>
      </c>
      <c r="I48" s="74" t="s">
        <v>760</v>
      </c>
      <c r="J48" s="73">
        <v>1</v>
      </c>
      <c r="K48" s="73">
        <v>1</v>
      </c>
      <c r="L48" s="73">
        <v>1</v>
      </c>
      <c r="M48" s="73"/>
      <c r="N48" s="73"/>
      <c r="O48" s="73"/>
      <c r="P48" s="73"/>
      <c r="Q48" s="73"/>
      <c r="R48" s="73"/>
      <c r="S48" s="73"/>
      <c r="T48" s="128">
        <v>17</v>
      </c>
      <c r="U48" s="142">
        <f>T48/0.0045</f>
        <v>3777.7777777777783</v>
      </c>
      <c r="V48" s="121"/>
      <c r="W48" s="114">
        <f t="shared" ref="W48:W54" si="2">U48</f>
        <v>3777.7777777777783</v>
      </c>
      <c r="X48" s="74" t="s">
        <v>862</v>
      </c>
      <c r="Y48" s="106"/>
      <c r="Z48" s="106"/>
      <c r="AA48" s="106"/>
      <c r="AB48" s="106"/>
      <c r="AC48" s="106"/>
      <c r="AD48" s="106"/>
      <c r="AE48" s="106"/>
      <c r="AF48" s="106"/>
      <c r="AG48" s="106"/>
      <c r="AH48" s="106"/>
      <c r="AI48" s="106"/>
      <c r="AJ48" s="106"/>
      <c r="AK48" s="106"/>
      <c r="AL48" s="106"/>
      <c r="AM48" s="106"/>
      <c r="AN48" s="106"/>
      <c r="AO48" s="106"/>
      <c r="AP48" s="106"/>
      <c r="AQ48" s="106"/>
      <c r="AR48" s="106"/>
      <c r="AS48" s="106"/>
      <c r="AT48" s="106"/>
      <c r="AU48" s="106"/>
      <c r="AV48" s="106"/>
      <c r="AW48" s="106"/>
    </row>
    <row r="49" spans="1:49" s="35" customFormat="1" ht="56.25" customHeight="1" x14ac:dyDescent="0.3">
      <c r="A49" s="38">
        <v>48</v>
      </c>
      <c r="B49" s="103" t="s">
        <v>1161</v>
      </c>
      <c r="C49" s="136" t="s">
        <v>709</v>
      </c>
      <c r="D49" s="136">
        <v>2023</v>
      </c>
      <c r="E49" s="73"/>
      <c r="F49" s="136"/>
      <c r="G49" s="136" t="s">
        <v>779</v>
      </c>
      <c r="H49" s="109" t="s">
        <v>607</v>
      </c>
      <c r="I49" s="74" t="s">
        <v>760</v>
      </c>
      <c r="J49" s="73"/>
      <c r="K49" s="73">
        <v>1</v>
      </c>
      <c r="L49" s="73"/>
      <c r="M49" s="73"/>
      <c r="N49" s="73"/>
      <c r="O49" s="73"/>
      <c r="P49" s="73"/>
      <c r="Q49" s="73"/>
      <c r="R49" s="73"/>
      <c r="S49" s="73"/>
      <c r="T49" s="143">
        <v>100</v>
      </c>
      <c r="U49" s="142">
        <f>T49/0.0045</f>
        <v>22222.222222222223</v>
      </c>
      <c r="V49" s="121"/>
      <c r="W49" s="114">
        <f t="shared" si="2"/>
        <v>22222.222222222223</v>
      </c>
      <c r="X49" s="103" t="s">
        <v>648</v>
      </c>
      <c r="Y49" s="106"/>
      <c r="Z49" s="106"/>
      <c r="AA49" s="106"/>
      <c r="AB49" s="106"/>
      <c r="AC49" s="106"/>
      <c r="AD49" s="106"/>
      <c r="AE49" s="106"/>
      <c r="AF49" s="106"/>
      <c r="AG49" s="106"/>
      <c r="AH49" s="106"/>
      <c r="AI49" s="106"/>
      <c r="AJ49" s="106"/>
      <c r="AK49" s="106"/>
      <c r="AL49" s="106"/>
      <c r="AM49" s="106"/>
      <c r="AN49" s="106"/>
      <c r="AO49" s="106"/>
      <c r="AP49" s="106"/>
      <c r="AQ49" s="106"/>
      <c r="AR49" s="106"/>
      <c r="AS49" s="106"/>
      <c r="AT49" s="106"/>
      <c r="AU49" s="106"/>
      <c r="AV49" s="106"/>
      <c r="AW49" s="106"/>
    </row>
    <row r="50" spans="1:49" s="35" customFormat="1" ht="56.25" customHeight="1" x14ac:dyDescent="0.3">
      <c r="A50" s="38"/>
      <c r="B50" s="102" t="s">
        <v>1080</v>
      </c>
      <c r="C50" s="157" t="s">
        <v>692</v>
      </c>
      <c r="D50" s="157">
        <v>2023</v>
      </c>
      <c r="E50" s="73"/>
      <c r="F50" s="157"/>
      <c r="G50" s="157" t="s">
        <v>779</v>
      </c>
      <c r="H50" s="109" t="s">
        <v>607</v>
      </c>
      <c r="I50" s="74" t="s">
        <v>766</v>
      </c>
      <c r="J50" s="137"/>
      <c r="K50" s="137"/>
      <c r="L50" s="137"/>
      <c r="M50" s="137"/>
      <c r="N50" s="137"/>
      <c r="O50" s="137"/>
      <c r="P50" s="137"/>
      <c r="Q50" s="137"/>
      <c r="R50" s="137"/>
      <c r="S50" s="137">
        <v>1</v>
      </c>
      <c r="T50" s="158">
        <v>70</v>
      </c>
      <c r="U50" s="142">
        <f>T50/0.0045</f>
        <v>15555.555555555557</v>
      </c>
      <c r="V50" s="121"/>
      <c r="W50" s="114">
        <f t="shared" si="2"/>
        <v>15555.555555555557</v>
      </c>
      <c r="X50" s="102" t="s">
        <v>1082</v>
      </c>
      <c r="Y50" s="98"/>
      <c r="Z50" s="98"/>
      <c r="AA50" s="98"/>
      <c r="AB50" s="98"/>
      <c r="AC50" s="98"/>
      <c r="AD50" s="98"/>
      <c r="AE50" s="98"/>
      <c r="AF50" s="98"/>
      <c r="AG50" s="98"/>
      <c r="AH50" s="98"/>
      <c r="AI50" s="98"/>
      <c r="AJ50" s="98"/>
      <c r="AK50" s="98"/>
      <c r="AL50" s="98"/>
      <c r="AM50" s="98"/>
      <c r="AN50" s="98"/>
      <c r="AO50" s="98"/>
      <c r="AP50" s="98"/>
      <c r="AQ50" s="98"/>
      <c r="AR50" s="98"/>
      <c r="AS50" s="98"/>
      <c r="AT50" s="98"/>
      <c r="AU50" s="98"/>
      <c r="AV50" s="98"/>
      <c r="AW50" s="98"/>
    </row>
    <row r="51" spans="1:49" s="56" customFormat="1" ht="56.25" customHeight="1" x14ac:dyDescent="0.3">
      <c r="A51" s="54"/>
      <c r="B51" s="103" t="s">
        <v>1182</v>
      </c>
      <c r="C51" s="136" t="s">
        <v>690</v>
      </c>
      <c r="D51" s="136">
        <v>2023</v>
      </c>
      <c r="E51" s="136"/>
      <c r="F51" s="136"/>
      <c r="G51" s="136" t="s">
        <v>779</v>
      </c>
      <c r="H51" s="74" t="s">
        <v>587</v>
      </c>
      <c r="I51" s="74" t="s">
        <v>760</v>
      </c>
      <c r="J51" s="73"/>
      <c r="K51" s="73">
        <v>1</v>
      </c>
      <c r="L51" s="73"/>
      <c r="M51" s="73"/>
      <c r="N51" s="73"/>
      <c r="O51" s="73"/>
      <c r="P51" s="73"/>
      <c r="Q51" s="73"/>
      <c r="R51" s="73"/>
      <c r="S51" s="73"/>
      <c r="T51" s="143">
        <v>100</v>
      </c>
      <c r="U51" s="114">
        <f>T51/0.0046</f>
        <v>21739.130434782608</v>
      </c>
      <c r="V51" s="121"/>
      <c r="W51" s="101">
        <f t="shared" si="2"/>
        <v>21739.130434782608</v>
      </c>
      <c r="X51" s="103" t="s">
        <v>855</v>
      </c>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row>
    <row r="52" spans="1:49" s="35" customFormat="1" ht="56.25" customHeight="1" x14ac:dyDescent="0.3">
      <c r="A52" s="38"/>
      <c r="B52" s="103" t="s">
        <v>1183</v>
      </c>
      <c r="C52" s="136" t="s">
        <v>690</v>
      </c>
      <c r="D52" s="136">
        <v>2023</v>
      </c>
      <c r="E52" s="136"/>
      <c r="F52" s="136"/>
      <c r="G52" s="136" t="s">
        <v>779</v>
      </c>
      <c r="H52" s="74" t="s">
        <v>587</v>
      </c>
      <c r="I52" s="74" t="s">
        <v>760</v>
      </c>
      <c r="J52" s="73"/>
      <c r="K52" s="73">
        <v>1</v>
      </c>
      <c r="L52" s="73"/>
      <c r="M52" s="73"/>
      <c r="N52" s="73"/>
      <c r="O52" s="73"/>
      <c r="P52" s="73"/>
      <c r="Q52" s="73"/>
      <c r="R52" s="73"/>
      <c r="S52" s="73"/>
      <c r="T52" s="143">
        <v>100</v>
      </c>
      <c r="U52" s="114">
        <f>T52/0.0046</f>
        <v>21739.130434782608</v>
      </c>
      <c r="V52" s="121"/>
      <c r="W52" s="101">
        <f t="shared" si="2"/>
        <v>21739.130434782608</v>
      </c>
      <c r="X52" s="103" t="s">
        <v>856</v>
      </c>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row>
    <row r="53" spans="1:49" s="35" customFormat="1" ht="56.25" customHeight="1" x14ac:dyDescent="0.3">
      <c r="A53" s="38">
        <v>53</v>
      </c>
      <c r="B53" s="116" t="s">
        <v>1196</v>
      </c>
      <c r="C53" s="112" t="s">
        <v>729</v>
      </c>
      <c r="D53" s="112">
        <v>2023</v>
      </c>
      <c r="E53" s="73"/>
      <c r="F53" s="112"/>
      <c r="G53" s="112" t="s">
        <v>779</v>
      </c>
      <c r="H53" s="104" t="s">
        <v>938</v>
      </c>
      <c r="I53" s="99" t="s">
        <v>766</v>
      </c>
      <c r="J53" s="100"/>
      <c r="K53" s="100"/>
      <c r="L53" s="100"/>
      <c r="M53" s="100"/>
      <c r="N53" s="100"/>
      <c r="O53" s="100"/>
      <c r="P53" s="100"/>
      <c r="Q53" s="100"/>
      <c r="R53" s="100"/>
      <c r="S53" s="100">
        <v>1</v>
      </c>
      <c r="T53" s="112">
        <f>U53*0.0045</f>
        <v>32.085000000000001</v>
      </c>
      <c r="U53" s="111">
        <v>7130</v>
      </c>
      <c r="V53" s="112"/>
      <c r="W53" s="112">
        <f t="shared" si="2"/>
        <v>7130</v>
      </c>
      <c r="X53" s="116" t="s">
        <v>1199</v>
      </c>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row>
    <row r="54" spans="1:49" s="56" customFormat="1" ht="56.25" customHeight="1" x14ac:dyDescent="0.3">
      <c r="A54" s="53">
        <v>305</v>
      </c>
      <c r="B54" s="116" t="s">
        <v>1379</v>
      </c>
      <c r="C54" s="112" t="s">
        <v>692</v>
      </c>
      <c r="D54" s="112">
        <v>2023</v>
      </c>
      <c r="E54" s="112"/>
      <c r="F54" s="112"/>
      <c r="G54" s="112" t="s">
        <v>779</v>
      </c>
      <c r="H54" s="99" t="s">
        <v>607</v>
      </c>
      <c r="I54" s="99" t="s">
        <v>760</v>
      </c>
      <c r="J54" s="100">
        <v>1</v>
      </c>
      <c r="K54" s="100"/>
      <c r="L54" s="100">
        <v>1</v>
      </c>
      <c r="M54" s="100"/>
      <c r="N54" s="100"/>
      <c r="O54" s="100"/>
      <c r="P54" s="100"/>
      <c r="Q54" s="100"/>
      <c r="R54" s="100"/>
      <c r="S54" s="100"/>
      <c r="T54" s="111">
        <v>30</v>
      </c>
      <c r="U54" s="167">
        <f>T54/0.0045</f>
        <v>6666.666666666667</v>
      </c>
      <c r="V54" s="112"/>
      <c r="W54" s="122">
        <f t="shared" si="2"/>
        <v>6666.666666666667</v>
      </c>
      <c r="X54" s="116" t="s">
        <v>1380</v>
      </c>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row>
    <row r="55" spans="1:49" s="35" customFormat="1" ht="56.25" customHeight="1" x14ac:dyDescent="0.3">
      <c r="A55" s="28">
        <v>99</v>
      </c>
      <c r="B55" s="98" t="s">
        <v>1399</v>
      </c>
      <c r="C55" s="173" t="s">
        <v>709</v>
      </c>
      <c r="D55" s="173">
        <v>2023</v>
      </c>
      <c r="E55" s="173"/>
      <c r="F55" s="173"/>
      <c r="G55" s="173" t="s">
        <v>779</v>
      </c>
      <c r="H55" s="99" t="s">
        <v>1419</v>
      </c>
      <c r="I55" s="99" t="s">
        <v>760</v>
      </c>
      <c r="J55" s="100">
        <v>1</v>
      </c>
      <c r="K55" s="100"/>
      <c r="L55" s="100"/>
      <c r="M55" s="100">
        <v>1</v>
      </c>
      <c r="N55" s="100"/>
      <c r="O55" s="100"/>
      <c r="P55" s="100">
        <v>1</v>
      </c>
      <c r="Q55" s="100"/>
      <c r="R55" s="100"/>
      <c r="S55" s="100"/>
      <c r="T55" s="173"/>
      <c r="U55" s="173"/>
      <c r="V55" s="173">
        <v>2500000</v>
      </c>
      <c r="W55" s="173">
        <f>V55*1000/(24*365*0.9105)</f>
        <v>313441.10692353791</v>
      </c>
      <c r="X55" s="98" t="s">
        <v>1423</v>
      </c>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row>
    <row r="56" spans="1:49" s="35" customFormat="1" ht="56.25" customHeight="1" x14ac:dyDescent="0.3">
      <c r="A56" s="28">
        <v>172</v>
      </c>
      <c r="B56" s="98" t="s">
        <v>1414</v>
      </c>
      <c r="C56" s="173" t="s">
        <v>709</v>
      </c>
      <c r="D56" s="173">
        <v>2023</v>
      </c>
      <c r="E56" s="173"/>
      <c r="F56" s="173"/>
      <c r="G56" s="173" t="s">
        <v>779</v>
      </c>
      <c r="H56" s="99" t="s">
        <v>607</v>
      </c>
      <c r="I56" s="99" t="s">
        <v>760</v>
      </c>
      <c r="J56" s="100"/>
      <c r="K56" s="100"/>
      <c r="L56" s="100"/>
      <c r="M56" s="100"/>
      <c r="N56" s="100"/>
      <c r="O56" s="100"/>
      <c r="P56" s="100"/>
      <c r="Q56" s="100"/>
      <c r="R56" s="100"/>
      <c r="S56" s="100"/>
      <c r="T56" s="173">
        <v>200</v>
      </c>
      <c r="U56" s="173">
        <f>T56/0.0046</f>
        <v>43478.260869565216</v>
      </c>
      <c r="V56" s="173"/>
      <c r="W56" s="173">
        <f>U56</f>
        <v>43478.260869565216</v>
      </c>
      <c r="X56" s="98" t="s">
        <v>1425</v>
      </c>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row>
    <row r="57" spans="1:49" s="71" customFormat="1" ht="56.25" customHeight="1" x14ac:dyDescent="0.3">
      <c r="A57" s="57">
        <v>60</v>
      </c>
      <c r="B57" s="74" t="s">
        <v>162</v>
      </c>
      <c r="C57" s="73" t="s">
        <v>708</v>
      </c>
      <c r="D57" s="73">
        <v>2022</v>
      </c>
      <c r="E57" s="136"/>
      <c r="F57" s="73"/>
      <c r="G57" s="73" t="s">
        <v>779</v>
      </c>
      <c r="H57" s="74" t="s">
        <v>585</v>
      </c>
      <c r="I57" s="74" t="s">
        <v>760</v>
      </c>
      <c r="J57" s="73"/>
      <c r="K57" s="73"/>
      <c r="L57" s="73">
        <v>1</v>
      </c>
      <c r="M57" s="73">
        <v>1</v>
      </c>
      <c r="N57" s="73"/>
      <c r="O57" s="73"/>
      <c r="P57" s="73">
        <v>1</v>
      </c>
      <c r="Q57" s="73"/>
      <c r="R57" s="73"/>
      <c r="S57" s="73"/>
      <c r="T57" s="128">
        <v>20</v>
      </c>
      <c r="U57" s="120">
        <f>T57/0.0047</f>
        <v>4255.3191489361698</v>
      </c>
      <c r="V57" s="121"/>
      <c r="W57" s="101">
        <f>U57</f>
        <v>4255.3191489361698</v>
      </c>
      <c r="X57" s="103" t="s">
        <v>844</v>
      </c>
      <c r="Y57" s="34"/>
      <c r="Z57" s="34"/>
      <c r="AA57" s="34"/>
      <c r="AB57" s="34"/>
      <c r="AC57" s="34"/>
      <c r="AD57" s="34"/>
      <c r="AE57" s="34"/>
      <c r="AF57" s="34"/>
      <c r="AG57" s="34"/>
      <c r="AH57" s="34"/>
      <c r="AI57" s="34"/>
      <c r="AJ57" s="34"/>
      <c r="AK57" s="34"/>
      <c r="AL57" s="34"/>
      <c r="AM57" s="34"/>
      <c r="AN57" s="34"/>
      <c r="AO57" s="34"/>
      <c r="AP57" s="34"/>
      <c r="AQ57" s="34"/>
      <c r="AR57" s="34"/>
      <c r="AS57" s="34"/>
      <c r="AT57" s="34"/>
      <c r="AU57" s="34"/>
      <c r="AV57" s="34"/>
      <c r="AW57" s="34"/>
    </row>
    <row r="58" spans="1:49" s="35" customFormat="1" ht="56.25" customHeight="1" x14ac:dyDescent="0.3">
      <c r="A58" s="28">
        <v>49</v>
      </c>
      <c r="B58" s="103" t="s">
        <v>228</v>
      </c>
      <c r="C58" s="136" t="s">
        <v>715</v>
      </c>
      <c r="D58" s="136">
        <v>2022</v>
      </c>
      <c r="E58" s="136"/>
      <c r="F58" s="136"/>
      <c r="G58" s="136" t="s">
        <v>779</v>
      </c>
      <c r="H58" s="109" t="s">
        <v>587</v>
      </c>
      <c r="I58" s="74" t="s">
        <v>760</v>
      </c>
      <c r="J58" s="73"/>
      <c r="K58" s="73"/>
      <c r="L58" s="73"/>
      <c r="M58" s="73"/>
      <c r="N58" s="73"/>
      <c r="O58" s="73"/>
      <c r="P58" s="73">
        <v>1</v>
      </c>
      <c r="Q58" s="73"/>
      <c r="R58" s="73"/>
      <c r="S58" s="73"/>
      <c r="T58" s="143">
        <v>310</v>
      </c>
      <c r="U58" s="145">
        <f>T58/0.0046</f>
        <v>67391.304347826095</v>
      </c>
      <c r="V58" s="145"/>
      <c r="W58" s="145">
        <f>U58</f>
        <v>67391.304347826095</v>
      </c>
      <c r="X58" s="103" t="s">
        <v>1282</v>
      </c>
      <c r="Y58" s="34"/>
      <c r="Z58" s="34"/>
      <c r="AA58" s="34"/>
      <c r="AB58" s="34"/>
      <c r="AC58" s="34"/>
      <c r="AD58" s="34"/>
      <c r="AE58" s="34"/>
      <c r="AF58" s="34"/>
      <c r="AG58" s="34"/>
      <c r="AH58" s="34"/>
      <c r="AI58" s="34"/>
      <c r="AJ58" s="34"/>
      <c r="AK58" s="34"/>
      <c r="AL58" s="34"/>
      <c r="AM58" s="34"/>
      <c r="AN58" s="34"/>
      <c r="AO58" s="34"/>
      <c r="AP58" s="34"/>
      <c r="AQ58" s="34"/>
      <c r="AR58" s="34"/>
      <c r="AS58" s="34"/>
      <c r="AT58" s="34"/>
      <c r="AU58" s="34"/>
      <c r="AV58" s="34"/>
      <c r="AW58" s="34"/>
    </row>
    <row r="59" spans="1:49" s="35" customFormat="1" ht="56.25" customHeight="1" x14ac:dyDescent="0.3">
      <c r="A59" s="39">
        <v>55</v>
      </c>
      <c r="B59" s="103" t="s">
        <v>1029</v>
      </c>
      <c r="C59" s="136" t="s">
        <v>695</v>
      </c>
      <c r="D59" s="136">
        <v>2022</v>
      </c>
      <c r="E59" s="136"/>
      <c r="F59" s="136"/>
      <c r="G59" s="136" t="s">
        <v>779</v>
      </c>
      <c r="H59" s="109" t="s">
        <v>607</v>
      </c>
      <c r="I59" s="74" t="s">
        <v>760</v>
      </c>
      <c r="J59" s="73"/>
      <c r="K59" s="73">
        <v>1</v>
      </c>
      <c r="L59" s="73"/>
      <c r="M59" s="73">
        <v>1</v>
      </c>
      <c r="N59" s="73"/>
      <c r="O59" s="73"/>
      <c r="P59" s="73"/>
      <c r="Q59" s="73"/>
      <c r="R59" s="73"/>
      <c r="S59" s="73"/>
      <c r="T59" s="143">
        <v>100</v>
      </c>
      <c r="U59" s="142">
        <f>T59/0.0045</f>
        <v>22222.222222222223</v>
      </c>
      <c r="V59" s="121"/>
      <c r="W59" s="114">
        <f>U59</f>
        <v>22222.222222222223</v>
      </c>
      <c r="X59" s="103" t="s">
        <v>964</v>
      </c>
      <c r="Y59" s="34"/>
      <c r="Z59" s="34"/>
      <c r="AA59" s="34"/>
      <c r="AB59" s="34"/>
      <c r="AC59" s="34"/>
      <c r="AD59" s="34"/>
      <c r="AE59" s="34"/>
      <c r="AF59" s="34"/>
      <c r="AG59" s="34"/>
      <c r="AH59" s="34"/>
      <c r="AI59" s="34"/>
      <c r="AJ59" s="34"/>
      <c r="AK59" s="34"/>
      <c r="AL59" s="34"/>
      <c r="AM59" s="34"/>
      <c r="AN59" s="34"/>
      <c r="AO59" s="34"/>
      <c r="AP59" s="34"/>
      <c r="AQ59" s="34"/>
      <c r="AR59" s="34"/>
      <c r="AS59" s="34"/>
      <c r="AT59" s="34"/>
      <c r="AU59" s="34"/>
      <c r="AV59" s="34"/>
      <c r="AW59" s="34"/>
    </row>
    <row r="60" spans="1:49" s="35" customFormat="1" ht="56.25" customHeight="1" x14ac:dyDescent="0.3">
      <c r="A60" s="39">
        <v>210</v>
      </c>
      <c r="B60" s="103" t="s">
        <v>803</v>
      </c>
      <c r="C60" s="136" t="s">
        <v>695</v>
      </c>
      <c r="D60" s="136">
        <v>2022</v>
      </c>
      <c r="E60" s="136"/>
      <c r="F60" s="136"/>
      <c r="G60" s="136" t="s">
        <v>779</v>
      </c>
      <c r="H60" s="109" t="s">
        <v>607</v>
      </c>
      <c r="I60" s="74" t="s">
        <v>760</v>
      </c>
      <c r="J60" s="73"/>
      <c r="K60" s="73">
        <v>1</v>
      </c>
      <c r="L60" s="73"/>
      <c r="M60" s="73"/>
      <c r="N60" s="73">
        <v>1</v>
      </c>
      <c r="O60" s="73"/>
      <c r="P60" s="73"/>
      <c r="Q60" s="73"/>
      <c r="R60" s="73"/>
      <c r="S60" s="73"/>
      <c r="T60" s="143">
        <v>35</v>
      </c>
      <c r="U60" s="142">
        <f>T60/0.0045</f>
        <v>7777.7777777777783</v>
      </c>
      <c r="V60" s="121"/>
      <c r="W60" s="114">
        <f>U60</f>
        <v>7777.7777777777783</v>
      </c>
      <c r="X60" s="103" t="s">
        <v>806</v>
      </c>
      <c r="Y60" s="34"/>
      <c r="Z60" s="34"/>
      <c r="AA60" s="34"/>
      <c r="AB60" s="34"/>
      <c r="AC60" s="34"/>
      <c r="AD60" s="34"/>
      <c r="AE60" s="34"/>
      <c r="AF60" s="34"/>
      <c r="AG60" s="34"/>
      <c r="AH60" s="34"/>
      <c r="AI60" s="34"/>
      <c r="AJ60" s="34"/>
      <c r="AK60" s="34"/>
      <c r="AL60" s="34"/>
      <c r="AM60" s="34"/>
      <c r="AN60" s="34"/>
      <c r="AO60" s="34"/>
      <c r="AP60" s="34"/>
      <c r="AQ60" s="34"/>
      <c r="AR60" s="34"/>
      <c r="AS60" s="34"/>
      <c r="AT60" s="34"/>
      <c r="AU60" s="34"/>
      <c r="AV60" s="34"/>
      <c r="AW60" s="34"/>
    </row>
    <row r="61" spans="1:49" s="35" customFormat="1" ht="56.25" customHeight="1" x14ac:dyDescent="0.3">
      <c r="A61" s="28">
        <v>87</v>
      </c>
      <c r="B61" s="103" t="s">
        <v>611</v>
      </c>
      <c r="C61" s="136" t="s">
        <v>699</v>
      </c>
      <c r="D61" s="136">
        <v>2022</v>
      </c>
      <c r="E61" s="136"/>
      <c r="F61" s="136"/>
      <c r="G61" s="136" t="s">
        <v>779</v>
      </c>
      <c r="H61" s="74" t="s">
        <v>891</v>
      </c>
      <c r="I61" s="74" t="s">
        <v>1319</v>
      </c>
      <c r="J61" s="73"/>
      <c r="K61" s="73"/>
      <c r="L61" s="73"/>
      <c r="M61" s="73"/>
      <c r="N61" s="73"/>
      <c r="O61" s="73"/>
      <c r="P61" s="73">
        <v>1</v>
      </c>
      <c r="Q61" s="73"/>
      <c r="R61" s="73"/>
      <c r="S61" s="73"/>
      <c r="T61" s="145"/>
      <c r="U61" s="145"/>
      <c r="V61" s="144">
        <v>5200000</v>
      </c>
      <c r="W61" s="101">
        <f>V61*1000/(24*365*1.9075)</f>
        <v>311196.490661113</v>
      </c>
      <c r="X61" s="103" t="s">
        <v>893</v>
      </c>
      <c r="Y61" s="34"/>
      <c r="Z61" s="34"/>
      <c r="AA61" s="34"/>
      <c r="AB61" s="34"/>
      <c r="AC61" s="34"/>
      <c r="AD61" s="34"/>
      <c r="AE61" s="34"/>
      <c r="AF61" s="34"/>
      <c r="AG61" s="34"/>
      <c r="AH61" s="34"/>
      <c r="AI61" s="34"/>
      <c r="AJ61" s="34"/>
      <c r="AK61" s="34"/>
      <c r="AL61" s="34"/>
      <c r="AM61" s="34"/>
      <c r="AN61" s="34"/>
      <c r="AO61" s="34"/>
      <c r="AP61" s="34"/>
      <c r="AQ61" s="34"/>
      <c r="AR61" s="34"/>
      <c r="AS61" s="34"/>
      <c r="AT61" s="34"/>
      <c r="AU61" s="34"/>
      <c r="AV61" s="34"/>
      <c r="AW61" s="34"/>
    </row>
    <row r="62" spans="1:49" s="35" customFormat="1" ht="56.25" customHeight="1" x14ac:dyDescent="0.3">
      <c r="A62" s="39">
        <v>240</v>
      </c>
      <c r="B62" s="103" t="s">
        <v>646</v>
      </c>
      <c r="C62" s="136" t="s">
        <v>709</v>
      </c>
      <c r="D62" s="136">
        <v>2022</v>
      </c>
      <c r="E62" s="136"/>
      <c r="F62" s="136"/>
      <c r="G62" s="136" t="s">
        <v>779</v>
      </c>
      <c r="H62" s="109" t="s">
        <v>607</v>
      </c>
      <c r="I62" s="74" t="s">
        <v>760</v>
      </c>
      <c r="J62" s="73"/>
      <c r="K62" s="73"/>
      <c r="L62" s="73"/>
      <c r="M62" s="73"/>
      <c r="N62" s="73"/>
      <c r="O62" s="73"/>
      <c r="P62" s="73">
        <v>1</v>
      </c>
      <c r="Q62" s="73"/>
      <c r="R62" s="73"/>
      <c r="S62" s="73"/>
      <c r="T62" s="145"/>
      <c r="U62" s="145"/>
      <c r="V62" s="144">
        <v>270000</v>
      </c>
      <c r="W62" s="114">
        <f t="shared" ref="W62:W71" si="3">U62</f>
        <v>0</v>
      </c>
      <c r="X62" s="103" t="s">
        <v>969</v>
      </c>
      <c r="Y62" s="55"/>
      <c r="Z62" s="55"/>
      <c r="AA62" s="55"/>
      <c r="AB62" s="55"/>
      <c r="AC62" s="55"/>
      <c r="AD62" s="55"/>
      <c r="AE62" s="55"/>
      <c r="AF62" s="55"/>
      <c r="AG62" s="55"/>
      <c r="AH62" s="55"/>
      <c r="AI62" s="55"/>
      <c r="AJ62" s="55"/>
      <c r="AK62" s="55"/>
      <c r="AL62" s="55"/>
      <c r="AM62" s="55"/>
      <c r="AN62" s="55"/>
      <c r="AO62" s="55"/>
      <c r="AP62" s="55"/>
      <c r="AQ62" s="55"/>
      <c r="AR62" s="55"/>
      <c r="AS62" s="55"/>
      <c r="AT62" s="55"/>
      <c r="AU62" s="55"/>
      <c r="AV62" s="55"/>
      <c r="AW62" s="55"/>
    </row>
    <row r="63" spans="1:49" s="35" customFormat="1" ht="56.25" customHeight="1" x14ac:dyDescent="0.3">
      <c r="A63" s="28">
        <v>251</v>
      </c>
      <c r="B63" s="102" t="s">
        <v>1028</v>
      </c>
      <c r="C63" s="157" t="s">
        <v>709</v>
      </c>
      <c r="D63" s="157">
        <v>2022</v>
      </c>
      <c r="E63" s="73"/>
      <c r="F63" s="157"/>
      <c r="G63" s="157" t="s">
        <v>779</v>
      </c>
      <c r="H63" s="74" t="s">
        <v>587</v>
      </c>
      <c r="I63" s="104" t="s">
        <v>760</v>
      </c>
      <c r="J63" s="137"/>
      <c r="K63" s="137"/>
      <c r="L63" s="137"/>
      <c r="M63" s="137">
        <v>1</v>
      </c>
      <c r="N63" s="137"/>
      <c r="O63" s="137"/>
      <c r="P63" s="137">
        <v>1</v>
      </c>
      <c r="Q63" s="137"/>
      <c r="R63" s="137"/>
      <c r="S63" s="137"/>
      <c r="T63" s="158">
        <v>20</v>
      </c>
      <c r="U63" s="114">
        <f>T63/0.0046</f>
        <v>4347.826086956522</v>
      </c>
      <c r="V63" s="121"/>
      <c r="W63" s="101">
        <f t="shared" si="3"/>
        <v>4347.826086956522</v>
      </c>
      <c r="X63" s="102" t="s">
        <v>1225</v>
      </c>
      <c r="Y63" s="58"/>
      <c r="Z63" s="58"/>
      <c r="AA63" s="58"/>
      <c r="AB63" s="58"/>
      <c r="AC63" s="58"/>
      <c r="AD63" s="58"/>
      <c r="AE63" s="58"/>
      <c r="AF63" s="58"/>
      <c r="AG63" s="58"/>
      <c r="AH63" s="58"/>
      <c r="AI63" s="58"/>
      <c r="AJ63" s="58"/>
      <c r="AK63" s="58"/>
      <c r="AL63" s="58"/>
      <c r="AM63" s="58"/>
      <c r="AN63" s="58"/>
      <c r="AO63" s="58"/>
      <c r="AP63" s="58"/>
      <c r="AQ63" s="58"/>
      <c r="AR63" s="58"/>
      <c r="AS63" s="58"/>
      <c r="AT63" s="58"/>
      <c r="AU63" s="58"/>
      <c r="AV63" s="58"/>
      <c r="AW63" s="58"/>
    </row>
    <row r="64" spans="1:49" s="35" customFormat="1" ht="56.25" customHeight="1" x14ac:dyDescent="0.3">
      <c r="A64" s="38">
        <v>143</v>
      </c>
      <c r="B64" s="103" t="s">
        <v>1079</v>
      </c>
      <c r="C64" s="136" t="s">
        <v>695</v>
      </c>
      <c r="D64" s="136">
        <v>2022</v>
      </c>
      <c r="E64" s="73"/>
      <c r="F64" s="146"/>
      <c r="G64" s="146" t="s">
        <v>779</v>
      </c>
      <c r="H64" s="147" t="s">
        <v>585</v>
      </c>
      <c r="I64" s="147" t="s">
        <v>760</v>
      </c>
      <c r="J64" s="140">
        <v>1</v>
      </c>
      <c r="K64" s="140"/>
      <c r="L64" s="140"/>
      <c r="M64" s="140"/>
      <c r="N64" s="140"/>
      <c r="O64" s="140"/>
      <c r="P64" s="140"/>
      <c r="Q64" s="140"/>
      <c r="R64" s="140"/>
      <c r="S64" s="140"/>
      <c r="T64" s="142">
        <f>U64*0.0047</f>
        <v>4.7E-2</v>
      </c>
      <c r="U64" s="148">
        <v>10</v>
      </c>
      <c r="V64" s="149"/>
      <c r="W64" s="101">
        <f t="shared" si="3"/>
        <v>10</v>
      </c>
      <c r="X64" s="150"/>
      <c r="Y64" s="67"/>
      <c r="Z64" s="67"/>
      <c r="AA64" s="67"/>
      <c r="AB64" s="67"/>
      <c r="AC64" s="67"/>
      <c r="AD64" s="67"/>
      <c r="AE64" s="67"/>
      <c r="AF64" s="67"/>
      <c r="AG64" s="67"/>
      <c r="AH64" s="67"/>
      <c r="AI64" s="67"/>
      <c r="AJ64" s="67"/>
      <c r="AK64" s="67"/>
      <c r="AL64" s="67"/>
      <c r="AM64" s="67"/>
      <c r="AN64" s="67"/>
      <c r="AO64" s="67"/>
      <c r="AP64" s="67"/>
      <c r="AQ64" s="67"/>
      <c r="AR64" s="67"/>
      <c r="AS64" s="67"/>
      <c r="AT64" s="67"/>
      <c r="AU64" s="67"/>
      <c r="AV64" s="67"/>
      <c r="AW64" s="67"/>
    </row>
    <row r="65" spans="1:49" s="35" customFormat="1" ht="56.25" customHeight="1" x14ac:dyDescent="0.3">
      <c r="A65" s="28">
        <v>47</v>
      </c>
      <c r="B65" s="107" t="s">
        <v>1372</v>
      </c>
      <c r="C65" s="108" t="s">
        <v>692</v>
      </c>
      <c r="D65" s="110">
        <v>2022</v>
      </c>
      <c r="E65" s="73"/>
      <c r="F65" s="110"/>
      <c r="G65" s="110" t="s">
        <v>779</v>
      </c>
      <c r="H65" s="107" t="s">
        <v>587</v>
      </c>
      <c r="I65" s="107" t="s">
        <v>760</v>
      </c>
      <c r="J65" s="110"/>
      <c r="K65" s="110"/>
      <c r="L65" s="110"/>
      <c r="M65" s="110"/>
      <c r="N65" s="110"/>
      <c r="O65" s="110"/>
      <c r="P65" s="110">
        <v>1</v>
      </c>
      <c r="Q65" s="110"/>
      <c r="R65" s="110"/>
      <c r="S65" s="110"/>
      <c r="T65" s="143">
        <v>5</v>
      </c>
      <c r="U65" s="114">
        <f>T65/0.0046</f>
        <v>1086.9565217391305</v>
      </c>
      <c r="V65" s="110"/>
      <c r="W65" s="101">
        <f t="shared" si="3"/>
        <v>1086.9565217391305</v>
      </c>
      <c r="X65" s="116" t="s">
        <v>1087</v>
      </c>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row>
    <row r="66" spans="1:49" s="35" customFormat="1" ht="56.25" customHeight="1" x14ac:dyDescent="0.3">
      <c r="A66" s="28">
        <v>79</v>
      </c>
      <c r="B66" s="117" t="s">
        <v>1122</v>
      </c>
      <c r="C66" s="110" t="s">
        <v>703</v>
      </c>
      <c r="D66" s="110">
        <v>2022</v>
      </c>
      <c r="E66" s="108"/>
      <c r="F66" s="110"/>
      <c r="G66" s="110" t="s">
        <v>779</v>
      </c>
      <c r="H66" s="107" t="s">
        <v>585</v>
      </c>
      <c r="I66" s="107" t="s">
        <v>760</v>
      </c>
      <c r="J66" s="110"/>
      <c r="K66" s="110"/>
      <c r="L66" s="110">
        <v>1</v>
      </c>
      <c r="M66" s="110">
        <v>1</v>
      </c>
      <c r="N66" s="110"/>
      <c r="O66" s="110"/>
      <c r="P66" s="110"/>
      <c r="Q66" s="110"/>
      <c r="R66" s="110"/>
      <c r="S66" s="110"/>
      <c r="T66" s="151">
        <v>6</v>
      </c>
      <c r="U66" s="120">
        <f>T66/0.0047</f>
        <v>1276.5957446808511</v>
      </c>
      <c r="V66" s="121"/>
      <c r="W66" s="101">
        <f t="shared" si="3"/>
        <v>1276.5957446808511</v>
      </c>
      <c r="X66" s="116" t="s">
        <v>1121</v>
      </c>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row>
    <row r="67" spans="1:49" s="56" customFormat="1" ht="56.25" customHeight="1" x14ac:dyDescent="0.3">
      <c r="A67" s="53">
        <v>80</v>
      </c>
      <c r="B67" s="103" t="s">
        <v>1180</v>
      </c>
      <c r="C67" s="136" t="s">
        <v>690</v>
      </c>
      <c r="D67" s="136">
        <v>2022</v>
      </c>
      <c r="E67" s="136"/>
      <c r="F67" s="136"/>
      <c r="G67" s="136" t="s">
        <v>779</v>
      </c>
      <c r="H67" s="74" t="s">
        <v>587</v>
      </c>
      <c r="I67" s="74" t="s">
        <v>760</v>
      </c>
      <c r="J67" s="73"/>
      <c r="K67" s="73">
        <v>1</v>
      </c>
      <c r="L67" s="73"/>
      <c r="M67" s="73"/>
      <c r="N67" s="73"/>
      <c r="O67" s="73"/>
      <c r="P67" s="73"/>
      <c r="Q67" s="73"/>
      <c r="R67" s="73"/>
      <c r="S67" s="73"/>
      <c r="T67" s="143">
        <v>100</v>
      </c>
      <c r="U67" s="114">
        <f>T67/0.0046</f>
        <v>21739.130434782608</v>
      </c>
      <c r="V67" s="121"/>
      <c r="W67" s="101">
        <f t="shared" si="3"/>
        <v>21739.130434782608</v>
      </c>
      <c r="X67" s="103" t="s">
        <v>855</v>
      </c>
      <c r="Y67" s="34"/>
      <c r="Z67" s="34"/>
      <c r="AA67" s="34"/>
      <c r="AB67" s="34"/>
      <c r="AC67" s="34"/>
      <c r="AD67" s="34"/>
      <c r="AE67" s="34"/>
      <c r="AF67" s="34"/>
      <c r="AG67" s="34"/>
      <c r="AH67" s="34"/>
      <c r="AI67" s="34"/>
      <c r="AJ67" s="34"/>
      <c r="AK67" s="34"/>
      <c r="AL67" s="34"/>
      <c r="AM67" s="34"/>
      <c r="AN67" s="34"/>
      <c r="AO67" s="34"/>
      <c r="AP67" s="34"/>
      <c r="AQ67" s="34"/>
      <c r="AR67" s="34"/>
      <c r="AS67" s="34"/>
      <c r="AT67" s="34"/>
      <c r="AU67" s="34"/>
      <c r="AV67" s="34"/>
      <c r="AW67" s="34"/>
    </row>
    <row r="68" spans="1:49" s="56" customFormat="1" ht="56.25" customHeight="1" x14ac:dyDescent="0.3">
      <c r="A68" s="52">
        <v>44</v>
      </c>
      <c r="B68" s="103" t="s">
        <v>1181</v>
      </c>
      <c r="C68" s="136" t="s">
        <v>690</v>
      </c>
      <c r="D68" s="136">
        <v>2022</v>
      </c>
      <c r="E68" s="136"/>
      <c r="F68" s="136"/>
      <c r="G68" s="136" t="s">
        <v>779</v>
      </c>
      <c r="H68" s="74" t="s">
        <v>587</v>
      </c>
      <c r="I68" s="74" t="s">
        <v>760</v>
      </c>
      <c r="J68" s="73"/>
      <c r="K68" s="73">
        <v>1</v>
      </c>
      <c r="L68" s="73"/>
      <c r="M68" s="73"/>
      <c r="N68" s="73"/>
      <c r="O68" s="73"/>
      <c r="P68" s="73"/>
      <c r="Q68" s="73"/>
      <c r="R68" s="73"/>
      <c r="S68" s="73"/>
      <c r="T68" s="143">
        <v>100</v>
      </c>
      <c r="U68" s="114">
        <f>T68/0.0046</f>
        <v>21739.130434782608</v>
      </c>
      <c r="V68" s="121"/>
      <c r="W68" s="101">
        <f t="shared" si="3"/>
        <v>21739.130434782608</v>
      </c>
      <c r="X68" s="103" t="s">
        <v>856</v>
      </c>
      <c r="Y68" s="55"/>
      <c r="Z68" s="55"/>
      <c r="AA68" s="55"/>
      <c r="AB68" s="55"/>
      <c r="AC68" s="55"/>
      <c r="AD68" s="55"/>
      <c r="AE68" s="55"/>
      <c r="AF68" s="55"/>
      <c r="AG68" s="55"/>
      <c r="AH68" s="55"/>
      <c r="AI68" s="55"/>
      <c r="AJ68" s="55"/>
      <c r="AK68" s="55"/>
      <c r="AL68" s="55"/>
      <c r="AM68" s="55"/>
      <c r="AN68" s="55"/>
      <c r="AO68" s="55"/>
      <c r="AP68" s="55"/>
      <c r="AQ68" s="55"/>
      <c r="AR68" s="55"/>
      <c r="AS68" s="55"/>
      <c r="AT68" s="55"/>
      <c r="AU68" s="55"/>
      <c r="AV68" s="55"/>
      <c r="AW68" s="55"/>
    </row>
    <row r="69" spans="1:49" s="56" customFormat="1" ht="56.25" customHeight="1" x14ac:dyDescent="0.3">
      <c r="A69" s="52">
        <v>42</v>
      </c>
      <c r="B69" s="103" t="s">
        <v>1216</v>
      </c>
      <c r="C69" s="136" t="s">
        <v>693</v>
      </c>
      <c r="D69" s="136">
        <v>2022</v>
      </c>
      <c r="E69" s="136"/>
      <c r="F69" s="136"/>
      <c r="G69" s="136" t="s">
        <v>779</v>
      </c>
      <c r="H69" s="109" t="s">
        <v>607</v>
      </c>
      <c r="I69" s="74" t="s">
        <v>760</v>
      </c>
      <c r="J69" s="73"/>
      <c r="K69" s="73">
        <v>1</v>
      </c>
      <c r="L69" s="73">
        <v>1</v>
      </c>
      <c r="M69" s="73"/>
      <c r="N69" s="73"/>
      <c r="O69" s="73"/>
      <c r="P69" s="73"/>
      <c r="Q69" s="73"/>
      <c r="R69" s="73"/>
      <c r="S69" s="73"/>
      <c r="T69" s="143">
        <v>7.5</v>
      </c>
      <c r="U69" s="142">
        <f>T69/0.0045</f>
        <v>1666.6666666666667</v>
      </c>
      <c r="V69" s="121"/>
      <c r="W69" s="114">
        <f t="shared" si="3"/>
        <v>1666.6666666666667</v>
      </c>
      <c r="X69" s="103" t="s">
        <v>808</v>
      </c>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row>
    <row r="70" spans="1:49" s="56" customFormat="1" ht="56.25" customHeight="1" x14ac:dyDescent="0.3">
      <c r="A70" s="52"/>
      <c r="B70" s="116" t="s">
        <v>1351</v>
      </c>
      <c r="C70" s="112" t="s">
        <v>708</v>
      </c>
      <c r="D70" s="112">
        <v>2022</v>
      </c>
      <c r="E70" s="112"/>
      <c r="F70" s="112"/>
      <c r="G70" s="112" t="s">
        <v>779</v>
      </c>
      <c r="H70" s="109" t="s">
        <v>607</v>
      </c>
      <c r="I70" s="124" t="s">
        <v>996</v>
      </c>
      <c r="J70" s="100"/>
      <c r="K70" s="100"/>
      <c r="L70" s="100"/>
      <c r="M70" s="100"/>
      <c r="N70" s="100"/>
      <c r="O70" s="100"/>
      <c r="P70" s="100">
        <v>1</v>
      </c>
      <c r="Q70" s="100">
        <v>1</v>
      </c>
      <c r="R70" s="100"/>
      <c r="S70" s="100"/>
      <c r="T70" s="112">
        <f>U70*0.0045</f>
        <v>0.126</v>
      </c>
      <c r="U70" s="112">
        <v>28</v>
      </c>
      <c r="V70" s="112"/>
      <c r="W70" s="114">
        <f t="shared" si="3"/>
        <v>28</v>
      </c>
      <c r="X70" s="116" t="s">
        <v>1352</v>
      </c>
      <c r="Y70" s="116"/>
      <c r="Z70" s="116"/>
      <c r="AA70" s="116"/>
      <c r="AB70" s="116"/>
      <c r="AC70" s="116"/>
      <c r="AD70" s="116"/>
      <c r="AE70" s="116"/>
      <c r="AF70" s="116"/>
      <c r="AG70" s="116"/>
      <c r="AH70" s="116"/>
      <c r="AI70" s="116"/>
      <c r="AJ70" s="116"/>
      <c r="AK70" s="116"/>
      <c r="AL70" s="116"/>
      <c r="AM70" s="116"/>
      <c r="AN70" s="116"/>
      <c r="AO70" s="116"/>
      <c r="AP70" s="116"/>
      <c r="AQ70" s="116"/>
      <c r="AR70" s="116"/>
      <c r="AS70" s="116"/>
      <c r="AT70" s="116"/>
      <c r="AU70" s="116"/>
      <c r="AV70" s="116"/>
      <c r="AW70" s="116"/>
    </row>
    <row r="71" spans="1:49" s="56" customFormat="1" ht="56.25" customHeight="1" x14ac:dyDescent="0.3">
      <c r="A71" s="53">
        <v>75</v>
      </c>
      <c r="B71" s="116" t="s">
        <v>1383</v>
      </c>
      <c r="C71" s="112" t="s">
        <v>698</v>
      </c>
      <c r="D71" s="112">
        <v>2022</v>
      </c>
      <c r="E71" s="112"/>
      <c r="F71" s="112"/>
      <c r="G71" s="112"/>
      <c r="H71" s="109" t="s">
        <v>607</v>
      </c>
      <c r="I71" s="99" t="s">
        <v>760</v>
      </c>
      <c r="J71" s="100"/>
      <c r="K71" s="100"/>
      <c r="L71" s="100"/>
      <c r="M71" s="100"/>
      <c r="N71" s="100"/>
      <c r="O71" s="100"/>
      <c r="P71" s="100"/>
      <c r="Q71" s="100"/>
      <c r="R71" s="100"/>
      <c r="S71" s="100"/>
      <c r="T71" s="112">
        <f>U71*0.0045</f>
        <v>52.199999999999996</v>
      </c>
      <c r="U71" s="111">
        <v>11600</v>
      </c>
      <c r="V71" s="112"/>
      <c r="W71" s="114">
        <f t="shared" si="3"/>
        <v>11600</v>
      </c>
      <c r="X71" s="116" t="s">
        <v>1385</v>
      </c>
      <c r="Y71" s="116"/>
      <c r="Z71" s="116"/>
      <c r="AA71" s="116"/>
      <c r="AB71" s="116"/>
      <c r="AC71" s="116"/>
      <c r="AD71" s="116"/>
      <c r="AE71" s="116"/>
      <c r="AF71" s="116"/>
      <c r="AG71" s="116"/>
      <c r="AH71" s="116"/>
      <c r="AI71" s="116"/>
      <c r="AJ71" s="116"/>
      <c r="AK71" s="116"/>
      <c r="AL71" s="116"/>
      <c r="AM71" s="116"/>
      <c r="AN71" s="116"/>
      <c r="AO71" s="116"/>
      <c r="AP71" s="116"/>
      <c r="AQ71" s="116"/>
      <c r="AR71" s="116"/>
      <c r="AS71" s="116"/>
      <c r="AT71" s="116"/>
      <c r="AU71" s="116"/>
      <c r="AV71" s="116"/>
      <c r="AW71" s="116"/>
    </row>
    <row r="72" spans="1:49" s="35" customFormat="1" ht="56.25" customHeight="1" x14ac:dyDescent="0.3">
      <c r="A72" s="28">
        <v>102</v>
      </c>
      <c r="B72" s="98" t="s">
        <v>1416</v>
      </c>
      <c r="C72" s="173" t="s">
        <v>731</v>
      </c>
      <c r="D72" s="173">
        <v>2022</v>
      </c>
      <c r="E72" s="173"/>
      <c r="F72" s="173"/>
      <c r="G72" s="173" t="s">
        <v>779</v>
      </c>
      <c r="H72" s="99" t="s">
        <v>607</v>
      </c>
      <c r="I72" s="99" t="s">
        <v>760</v>
      </c>
      <c r="J72" s="100"/>
      <c r="K72" s="100">
        <v>1</v>
      </c>
      <c r="L72" s="100"/>
      <c r="M72" s="100"/>
      <c r="N72" s="100"/>
      <c r="O72" s="100"/>
      <c r="P72" s="100"/>
      <c r="Q72" s="100"/>
      <c r="R72" s="100"/>
      <c r="S72" s="100"/>
      <c r="T72" s="173"/>
      <c r="U72" s="173"/>
      <c r="V72" s="173"/>
      <c r="W72" s="173"/>
      <c r="X72" s="98" t="s">
        <v>1427</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row>
    <row r="73" spans="1:49" s="35" customFormat="1" ht="56.25" customHeight="1" x14ac:dyDescent="0.3">
      <c r="A73" s="39">
        <v>50</v>
      </c>
      <c r="B73" s="103" t="s">
        <v>209</v>
      </c>
      <c r="C73" s="136" t="s">
        <v>698</v>
      </c>
      <c r="D73" s="136">
        <v>2021</v>
      </c>
      <c r="E73" s="136"/>
      <c r="F73" s="136"/>
      <c r="G73" s="136" t="s">
        <v>779</v>
      </c>
      <c r="H73" s="109" t="s">
        <v>607</v>
      </c>
      <c r="I73" s="74" t="s">
        <v>759</v>
      </c>
      <c r="J73" s="73"/>
      <c r="K73" s="73"/>
      <c r="L73" s="73"/>
      <c r="M73" s="73"/>
      <c r="N73" s="73"/>
      <c r="O73" s="73"/>
      <c r="P73" s="73">
        <v>1</v>
      </c>
      <c r="Q73" s="73"/>
      <c r="R73" s="73"/>
      <c r="S73" s="73"/>
      <c r="T73" s="143">
        <v>66</v>
      </c>
      <c r="U73" s="142">
        <f>T73/0.0045</f>
        <v>14666.666666666668</v>
      </c>
      <c r="V73" s="121"/>
      <c r="W73" s="114">
        <f t="shared" ref="W73:W80" si="4">U73</f>
        <v>14666.666666666668</v>
      </c>
      <c r="X73" s="103" t="s">
        <v>755</v>
      </c>
      <c r="Y73" s="34"/>
      <c r="Z73" s="34"/>
      <c r="AA73" s="34"/>
      <c r="AB73" s="34"/>
      <c r="AC73" s="34"/>
      <c r="AD73" s="34"/>
      <c r="AE73" s="34"/>
      <c r="AF73" s="34"/>
      <c r="AG73" s="34"/>
      <c r="AH73" s="34"/>
      <c r="AI73" s="34"/>
      <c r="AJ73" s="34"/>
      <c r="AK73" s="34"/>
      <c r="AL73" s="34"/>
      <c r="AM73" s="34"/>
      <c r="AN73" s="34"/>
      <c r="AO73" s="34"/>
      <c r="AP73" s="34"/>
      <c r="AQ73" s="34"/>
      <c r="AR73" s="34"/>
      <c r="AS73" s="34"/>
      <c r="AT73" s="34"/>
      <c r="AU73" s="34"/>
      <c r="AV73" s="34"/>
      <c r="AW73" s="34"/>
    </row>
    <row r="74" spans="1:49" s="35" customFormat="1" ht="56.25" customHeight="1" x14ac:dyDescent="0.3">
      <c r="A74" s="39"/>
      <c r="B74" s="103" t="s">
        <v>913</v>
      </c>
      <c r="C74" s="136" t="s">
        <v>912</v>
      </c>
      <c r="D74" s="136">
        <v>2021</v>
      </c>
      <c r="E74" s="136"/>
      <c r="F74" s="136"/>
      <c r="G74" s="136" t="s">
        <v>779</v>
      </c>
      <c r="H74" s="109" t="s">
        <v>607</v>
      </c>
      <c r="I74" s="74" t="s">
        <v>1319</v>
      </c>
      <c r="J74" s="73"/>
      <c r="K74" s="73"/>
      <c r="L74" s="73">
        <v>1</v>
      </c>
      <c r="M74" s="73"/>
      <c r="N74" s="73"/>
      <c r="O74" s="73"/>
      <c r="P74" s="73"/>
      <c r="Q74" s="73"/>
      <c r="R74" s="73"/>
      <c r="S74" s="73">
        <v>1</v>
      </c>
      <c r="T74" s="143">
        <v>250</v>
      </c>
      <c r="U74" s="142">
        <f>T74/0.0045</f>
        <v>55555.555555555562</v>
      </c>
      <c r="V74" s="121"/>
      <c r="W74" s="114">
        <f t="shared" si="4"/>
        <v>55555.555555555562</v>
      </c>
      <c r="X74" s="103" t="s">
        <v>915</v>
      </c>
      <c r="Y74" s="55"/>
      <c r="Z74" s="55"/>
      <c r="AA74" s="55"/>
      <c r="AB74" s="55"/>
      <c r="AC74" s="55"/>
      <c r="AD74" s="55"/>
      <c r="AE74" s="55"/>
      <c r="AF74" s="55"/>
      <c r="AG74" s="55"/>
      <c r="AH74" s="55"/>
      <c r="AI74" s="55"/>
      <c r="AJ74" s="55"/>
      <c r="AK74" s="55"/>
      <c r="AL74" s="55"/>
      <c r="AM74" s="55"/>
      <c r="AN74" s="55"/>
      <c r="AO74" s="55"/>
      <c r="AP74" s="55"/>
      <c r="AQ74" s="55"/>
      <c r="AR74" s="55"/>
      <c r="AS74" s="55"/>
      <c r="AT74" s="55"/>
      <c r="AU74" s="55"/>
      <c r="AV74" s="55"/>
      <c r="AW74" s="55"/>
    </row>
    <row r="75" spans="1:49" s="35" customFormat="1" ht="56.25" customHeight="1" x14ac:dyDescent="0.3">
      <c r="A75" s="28">
        <v>86</v>
      </c>
      <c r="B75" s="103" t="s">
        <v>156</v>
      </c>
      <c r="C75" s="136" t="s">
        <v>698</v>
      </c>
      <c r="D75" s="136">
        <v>2021</v>
      </c>
      <c r="E75" s="136"/>
      <c r="F75" s="136"/>
      <c r="G75" s="136" t="s">
        <v>779</v>
      </c>
      <c r="H75" s="74" t="s">
        <v>585</v>
      </c>
      <c r="I75" s="74" t="s">
        <v>796</v>
      </c>
      <c r="J75" s="73">
        <v>1</v>
      </c>
      <c r="K75" s="73"/>
      <c r="L75" s="73"/>
      <c r="M75" s="73"/>
      <c r="N75" s="73"/>
      <c r="O75" s="73"/>
      <c r="P75" s="73">
        <v>1</v>
      </c>
      <c r="Q75" s="73"/>
      <c r="R75" s="73"/>
      <c r="S75" s="73"/>
      <c r="T75" s="143">
        <v>30</v>
      </c>
      <c r="U75" s="120">
        <f>T75/0.0047</f>
        <v>6382.9787234042551</v>
      </c>
      <c r="V75" s="121"/>
      <c r="W75" s="101">
        <f t="shared" si="4"/>
        <v>6382.9787234042551</v>
      </c>
      <c r="X75" s="103" t="s">
        <v>795</v>
      </c>
      <c r="Y75" s="34"/>
      <c r="Z75" s="34"/>
      <c r="AA75" s="34"/>
      <c r="AB75" s="34"/>
      <c r="AC75" s="34"/>
      <c r="AD75" s="34"/>
      <c r="AE75" s="34"/>
      <c r="AF75" s="34"/>
      <c r="AG75" s="34"/>
      <c r="AH75" s="34"/>
      <c r="AI75" s="34"/>
      <c r="AJ75" s="34"/>
      <c r="AK75" s="34"/>
      <c r="AL75" s="34"/>
      <c r="AM75" s="34"/>
      <c r="AN75" s="34"/>
      <c r="AO75" s="34"/>
      <c r="AP75" s="34"/>
      <c r="AQ75" s="34"/>
      <c r="AR75" s="34"/>
      <c r="AS75" s="34"/>
      <c r="AT75" s="34"/>
      <c r="AU75" s="34"/>
      <c r="AV75" s="34"/>
      <c r="AW75" s="34"/>
    </row>
    <row r="76" spans="1:49" s="35" customFormat="1" ht="56.25" customHeight="1" x14ac:dyDescent="0.3">
      <c r="A76" s="28">
        <v>56</v>
      </c>
      <c r="B76" s="74" t="s">
        <v>920</v>
      </c>
      <c r="C76" s="73" t="s">
        <v>700</v>
      </c>
      <c r="D76" s="73">
        <v>2021</v>
      </c>
      <c r="E76" s="136"/>
      <c r="F76" s="73"/>
      <c r="G76" s="73" t="s">
        <v>779</v>
      </c>
      <c r="H76" s="109" t="s">
        <v>607</v>
      </c>
      <c r="I76" s="74" t="s">
        <v>760</v>
      </c>
      <c r="J76" s="73"/>
      <c r="K76" s="73"/>
      <c r="L76" s="73">
        <v>1</v>
      </c>
      <c r="M76" s="73"/>
      <c r="N76" s="73"/>
      <c r="O76" s="73"/>
      <c r="P76" s="73"/>
      <c r="Q76" s="73"/>
      <c r="R76" s="73"/>
      <c r="S76" s="73"/>
      <c r="T76" s="143">
        <v>51</v>
      </c>
      <c r="U76" s="142">
        <f>T76/0.0045</f>
        <v>11333.333333333334</v>
      </c>
      <c r="V76" s="121"/>
      <c r="W76" s="114">
        <f t="shared" si="4"/>
        <v>11333.333333333334</v>
      </c>
      <c r="X76" s="74" t="s">
        <v>918</v>
      </c>
      <c r="Y76" s="34"/>
      <c r="Z76" s="34"/>
      <c r="AA76" s="34"/>
      <c r="AB76" s="34"/>
      <c r="AC76" s="34"/>
      <c r="AD76" s="34"/>
      <c r="AE76" s="34"/>
      <c r="AF76" s="34"/>
      <c r="AG76" s="34"/>
      <c r="AH76" s="34"/>
      <c r="AI76" s="34"/>
      <c r="AJ76" s="34"/>
      <c r="AK76" s="34"/>
      <c r="AL76" s="34"/>
      <c r="AM76" s="34"/>
      <c r="AN76" s="34"/>
      <c r="AO76" s="34"/>
      <c r="AP76" s="34"/>
      <c r="AQ76" s="34"/>
      <c r="AR76" s="34"/>
      <c r="AS76" s="34"/>
      <c r="AT76" s="34"/>
      <c r="AU76" s="34"/>
      <c r="AV76" s="34"/>
      <c r="AW76" s="34"/>
    </row>
    <row r="77" spans="1:49" s="56" customFormat="1" ht="56.25" customHeight="1" x14ac:dyDescent="0.3">
      <c r="A77" s="52">
        <v>32</v>
      </c>
      <c r="B77" s="103" t="s">
        <v>1215</v>
      </c>
      <c r="C77" s="136" t="s">
        <v>693</v>
      </c>
      <c r="D77" s="136">
        <v>2021</v>
      </c>
      <c r="E77" s="136"/>
      <c r="F77" s="136"/>
      <c r="G77" s="136" t="s">
        <v>779</v>
      </c>
      <c r="H77" s="109" t="s">
        <v>607</v>
      </c>
      <c r="I77" s="74" t="s">
        <v>760</v>
      </c>
      <c r="J77" s="73"/>
      <c r="K77" s="73">
        <v>1</v>
      </c>
      <c r="L77" s="73">
        <v>1</v>
      </c>
      <c r="M77" s="73"/>
      <c r="N77" s="73"/>
      <c r="O77" s="73"/>
      <c r="P77" s="73"/>
      <c r="Q77" s="73"/>
      <c r="R77" s="73"/>
      <c r="S77" s="73"/>
      <c r="T77" s="143">
        <v>2.5</v>
      </c>
      <c r="U77" s="142">
        <f>T77/0.0045</f>
        <v>555.55555555555554</v>
      </c>
      <c r="V77" s="121"/>
      <c r="W77" s="114">
        <f t="shared" si="4"/>
        <v>555.55555555555554</v>
      </c>
      <c r="X77" s="103" t="s">
        <v>808</v>
      </c>
      <c r="Y77" s="34"/>
      <c r="Z77" s="34"/>
      <c r="AA77" s="34"/>
      <c r="AB77" s="34"/>
      <c r="AC77" s="34"/>
      <c r="AD77" s="34"/>
      <c r="AE77" s="34"/>
      <c r="AF77" s="34"/>
      <c r="AG77" s="34"/>
      <c r="AH77" s="34"/>
      <c r="AI77" s="34"/>
      <c r="AJ77" s="34"/>
      <c r="AK77" s="34"/>
      <c r="AL77" s="34"/>
      <c r="AM77" s="34"/>
      <c r="AN77" s="34"/>
      <c r="AO77" s="34"/>
      <c r="AP77" s="34"/>
      <c r="AQ77" s="34"/>
      <c r="AR77" s="34"/>
      <c r="AS77" s="34"/>
      <c r="AT77" s="34"/>
      <c r="AU77" s="34"/>
      <c r="AV77" s="34"/>
      <c r="AW77" s="34"/>
    </row>
    <row r="78" spans="1:49" s="35" customFormat="1" ht="56.25" customHeight="1" x14ac:dyDescent="0.3">
      <c r="A78" s="39">
        <v>175</v>
      </c>
      <c r="B78" s="74" t="s">
        <v>921</v>
      </c>
      <c r="C78" s="73" t="s">
        <v>700</v>
      </c>
      <c r="D78" s="73">
        <v>2021</v>
      </c>
      <c r="E78" s="136"/>
      <c r="F78" s="73"/>
      <c r="G78" s="73" t="s">
        <v>779</v>
      </c>
      <c r="H78" s="109" t="s">
        <v>607</v>
      </c>
      <c r="I78" s="74" t="s">
        <v>760</v>
      </c>
      <c r="J78" s="73"/>
      <c r="K78" s="73"/>
      <c r="L78" s="73">
        <v>1</v>
      </c>
      <c r="M78" s="73"/>
      <c r="N78" s="73"/>
      <c r="O78" s="73"/>
      <c r="P78" s="73"/>
      <c r="Q78" s="73"/>
      <c r="R78" s="73"/>
      <c r="S78" s="73"/>
      <c r="T78" s="143">
        <v>5.5</v>
      </c>
      <c r="U78" s="142">
        <f>T78/0.0045</f>
        <v>1222.2222222222224</v>
      </c>
      <c r="V78" s="121"/>
      <c r="W78" s="114">
        <f t="shared" si="4"/>
        <v>1222.2222222222224</v>
      </c>
      <c r="X78" s="74" t="s">
        <v>918</v>
      </c>
      <c r="Y78" s="34"/>
      <c r="Z78" s="34"/>
      <c r="AA78" s="34"/>
      <c r="AB78" s="34"/>
      <c r="AC78" s="34"/>
      <c r="AD78" s="34"/>
      <c r="AE78" s="34"/>
      <c r="AF78" s="34"/>
      <c r="AG78" s="34"/>
      <c r="AH78" s="34"/>
      <c r="AI78" s="34"/>
      <c r="AJ78" s="34"/>
      <c r="AK78" s="34"/>
      <c r="AL78" s="34"/>
      <c r="AM78" s="34"/>
      <c r="AN78" s="34"/>
      <c r="AO78" s="34"/>
      <c r="AP78" s="34"/>
      <c r="AQ78" s="34"/>
      <c r="AR78" s="34"/>
      <c r="AS78" s="34"/>
      <c r="AT78" s="34"/>
      <c r="AU78" s="34"/>
      <c r="AV78" s="34"/>
      <c r="AW78" s="34"/>
    </row>
    <row r="79" spans="1:49" s="56" customFormat="1" ht="56.25" customHeight="1" x14ac:dyDescent="0.3">
      <c r="A79" s="52">
        <v>72</v>
      </c>
      <c r="B79" s="74" t="s">
        <v>922</v>
      </c>
      <c r="C79" s="73" t="s">
        <v>700</v>
      </c>
      <c r="D79" s="73">
        <v>2021</v>
      </c>
      <c r="E79" s="136"/>
      <c r="F79" s="73"/>
      <c r="G79" s="73" t="s">
        <v>779</v>
      </c>
      <c r="H79" s="74" t="s">
        <v>585</v>
      </c>
      <c r="I79" s="74" t="s">
        <v>760</v>
      </c>
      <c r="J79" s="73"/>
      <c r="K79" s="73"/>
      <c r="L79" s="73">
        <v>1</v>
      </c>
      <c r="M79" s="73"/>
      <c r="N79" s="73"/>
      <c r="O79" s="73"/>
      <c r="P79" s="73"/>
      <c r="Q79" s="73"/>
      <c r="R79" s="73"/>
      <c r="S79" s="73"/>
      <c r="T79" s="143">
        <v>3.6</v>
      </c>
      <c r="U79" s="120">
        <f>T79/0.0047</f>
        <v>765.95744680851067</v>
      </c>
      <c r="V79" s="121"/>
      <c r="W79" s="101">
        <f t="shared" si="4"/>
        <v>765.95744680851067</v>
      </c>
      <c r="X79" s="74" t="s">
        <v>918</v>
      </c>
      <c r="Y79" s="34"/>
      <c r="Z79" s="34"/>
      <c r="AA79" s="34"/>
      <c r="AB79" s="34"/>
      <c r="AC79" s="34"/>
      <c r="AD79" s="34"/>
      <c r="AE79" s="34"/>
      <c r="AF79" s="34"/>
      <c r="AG79" s="34"/>
      <c r="AH79" s="34"/>
      <c r="AI79" s="34"/>
      <c r="AJ79" s="34"/>
      <c r="AK79" s="34"/>
      <c r="AL79" s="34"/>
      <c r="AM79" s="34"/>
      <c r="AN79" s="34"/>
      <c r="AO79" s="34"/>
      <c r="AP79" s="34"/>
      <c r="AQ79" s="34"/>
      <c r="AR79" s="34"/>
      <c r="AS79" s="34"/>
      <c r="AT79" s="34"/>
      <c r="AU79" s="34"/>
      <c r="AV79" s="34"/>
      <c r="AW79" s="34"/>
    </row>
    <row r="80" spans="1:49" s="35" customFormat="1" ht="56.25" customHeight="1" x14ac:dyDescent="0.3">
      <c r="A80" s="52">
        <v>174</v>
      </c>
      <c r="B80" s="74" t="s">
        <v>145</v>
      </c>
      <c r="C80" s="136" t="s">
        <v>690</v>
      </c>
      <c r="D80" s="73">
        <v>2021</v>
      </c>
      <c r="E80" s="136"/>
      <c r="F80" s="73"/>
      <c r="G80" s="73" t="s">
        <v>779</v>
      </c>
      <c r="H80" s="74" t="s">
        <v>585</v>
      </c>
      <c r="I80" s="74" t="s">
        <v>942</v>
      </c>
      <c r="J80" s="73"/>
      <c r="K80" s="73"/>
      <c r="L80" s="73">
        <v>1</v>
      </c>
      <c r="M80" s="73"/>
      <c r="N80" s="73"/>
      <c r="O80" s="73"/>
      <c r="P80" s="73"/>
      <c r="Q80" s="73">
        <v>1</v>
      </c>
      <c r="R80" s="73">
        <v>1</v>
      </c>
      <c r="S80" s="73"/>
      <c r="T80" s="128">
        <v>0.25</v>
      </c>
      <c r="U80" s="120">
        <f>T80/0.0047</f>
        <v>53.191489361702125</v>
      </c>
      <c r="V80" s="121"/>
      <c r="W80" s="101">
        <f t="shared" si="4"/>
        <v>53.191489361702125</v>
      </c>
      <c r="X80" s="74" t="s">
        <v>852</v>
      </c>
      <c r="Y80" s="34"/>
      <c r="Z80" s="34"/>
      <c r="AA80" s="34"/>
      <c r="AB80" s="34"/>
      <c r="AC80" s="34"/>
      <c r="AD80" s="34"/>
      <c r="AE80" s="34"/>
      <c r="AF80" s="34"/>
      <c r="AG80" s="34"/>
      <c r="AH80" s="34"/>
      <c r="AI80" s="34"/>
      <c r="AJ80" s="34"/>
      <c r="AK80" s="34"/>
      <c r="AL80" s="34"/>
      <c r="AM80" s="34"/>
      <c r="AN80" s="34"/>
      <c r="AO80" s="34"/>
      <c r="AP80" s="34"/>
      <c r="AQ80" s="34"/>
      <c r="AR80" s="34"/>
      <c r="AS80" s="34"/>
      <c r="AT80" s="34"/>
      <c r="AU80" s="34"/>
      <c r="AV80" s="34"/>
      <c r="AW80" s="34"/>
    </row>
    <row r="81" spans="1:49" s="35" customFormat="1" ht="56.25" customHeight="1" x14ac:dyDescent="0.3">
      <c r="A81" s="28"/>
      <c r="B81" s="103" t="s">
        <v>673</v>
      </c>
      <c r="C81" s="136" t="s">
        <v>707</v>
      </c>
      <c r="D81" s="136">
        <v>2021</v>
      </c>
      <c r="E81" s="136"/>
      <c r="F81" s="136"/>
      <c r="G81" s="136" t="s">
        <v>779</v>
      </c>
      <c r="H81" s="74" t="s">
        <v>736</v>
      </c>
      <c r="I81" s="74" t="s">
        <v>760</v>
      </c>
      <c r="J81" s="73"/>
      <c r="K81" s="73"/>
      <c r="L81" s="73"/>
      <c r="M81" s="73">
        <v>1</v>
      </c>
      <c r="N81" s="73"/>
      <c r="O81" s="73"/>
      <c r="P81" s="73">
        <v>1</v>
      </c>
      <c r="Q81" s="73"/>
      <c r="R81" s="73"/>
      <c r="S81" s="73"/>
      <c r="T81" s="145"/>
      <c r="U81" s="145"/>
      <c r="V81" s="144"/>
      <c r="W81" s="101">
        <f>V81*1000/(24*365*0.9105)</f>
        <v>0</v>
      </c>
      <c r="X81" s="103" t="s">
        <v>890</v>
      </c>
      <c r="Y81" s="34"/>
      <c r="Z81" s="34"/>
      <c r="AA81" s="34"/>
      <c r="AB81" s="34"/>
      <c r="AC81" s="34"/>
      <c r="AD81" s="34"/>
      <c r="AE81" s="34"/>
      <c r="AF81" s="34"/>
      <c r="AG81" s="34"/>
      <c r="AH81" s="34"/>
      <c r="AI81" s="34"/>
      <c r="AJ81" s="34"/>
      <c r="AK81" s="34"/>
      <c r="AL81" s="34"/>
      <c r="AM81" s="34"/>
      <c r="AN81" s="34"/>
      <c r="AO81" s="34"/>
      <c r="AP81" s="34"/>
      <c r="AQ81" s="34"/>
      <c r="AR81" s="34"/>
      <c r="AS81" s="34"/>
      <c r="AT81" s="34"/>
      <c r="AU81" s="34"/>
      <c r="AV81" s="34"/>
      <c r="AW81" s="34"/>
    </row>
    <row r="82" spans="1:49" s="35" customFormat="1" ht="56.25" customHeight="1" x14ac:dyDescent="0.3">
      <c r="A82" s="28"/>
      <c r="B82" s="103" t="s">
        <v>610</v>
      </c>
      <c r="C82" s="136" t="s">
        <v>700</v>
      </c>
      <c r="D82" s="136">
        <v>2021</v>
      </c>
      <c r="E82" s="136"/>
      <c r="F82" s="136"/>
      <c r="G82" s="136" t="s">
        <v>779</v>
      </c>
      <c r="H82" s="74" t="s">
        <v>1301</v>
      </c>
      <c r="I82" s="74" t="s">
        <v>759</v>
      </c>
      <c r="J82" s="73"/>
      <c r="K82" s="73"/>
      <c r="L82" s="73"/>
      <c r="M82" s="73"/>
      <c r="N82" s="73"/>
      <c r="O82" s="73"/>
      <c r="P82" s="73">
        <v>1</v>
      </c>
      <c r="Q82" s="73"/>
      <c r="R82" s="73"/>
      <c r="S82" s="73"/>
      <c r="T82" s="145"/>
      <c r="U82" s="162"/>
      <c r="V82" s="144">
        <v>500000</v>
      </c>
      <c r="W82" s="101">
        <f>V82*1000/(24*365*1.9075)</f>
        <v>29922.739486645482</v>
      </c>
      <c r="X82" s="103" t="s">
        <v>743</v>
      </c>
      <c r="Y82" s="34"/>
      <c r="Z82" s="34"/>
      <c r="AA82" s="34"/>
      <c r="AB82" s="34"/>
      <c r="AC82" s="34"/>
      <c r="AD82" s="34"/>
      <c r="AE82" s="34"/>
      <c r="AF82" s="34"/>
      <c r="AG82" s="34"/>
      <c r="AH82" s="34"/>
      <c r="AI82" s="34"/>
      <c r="AJ82" s="34"/>
      <c r="AK82" s="34"/>
      <c r="AL82" s="34"/>
      <c r="AM82" s="34"/>
      <c r="AN82" s="34"/>
      <c r="AO82" s="34"/>
      <c r="AP82" s="34"/>
      <c r="AQ82" s="34"/>
      <c r="AR82" s="34"/>
      <c r="AS82" s="34"/>
      <c r="AT82" s="34"/>
      <c r="AU82" s="34"/>
      <c r="AV82" s="34"/>
      <c r="AW82" s="34"/>
    </row>
    <row r="83" spans="1:49" s="35" customFormat="1" ht="56.25" customHeight="1" x14ac:dyDescent="0.3">
      <c r="A83" s="28"/>
      <c r="B83" s="103" t="s">
        <v>612</v>
      </c>
      <c r="C83" s="136" t="s">
        <v>700</v>
      </c>
      <c r="D83" s="136">
        <v>2021</v>
      </c>
      <c r="E83" s="136"/>
      <c r="F83" s="136"/>
      <c r="G83" s="136" t="s">
        <v>779</v>
      </c>
      <c r="H83" s="74" t="s">
        <v>1301</v>
      </c>
      <c r="I83" s="74" t="s">
        <v>760</v>
      </c>
      <c r="J83" s="73"/>
      <c r="K83" s="73"/>
      <c r="L83" s="73"/>
      <c r="M83" s="73"/>
      <c r="N83" s="73"/>
      <c r="O83" s="73"/>
      <c r="P83" s="73">
        <v>1</v>
      </c>
      <c r="Q83" s="73"/>
      <c r="R83" s="73"/>
      <c r="S83" s="73"/>
      <c r="T83" s="145"/>
      <c r="U83" s="162"/>
      <c r="V83" s="105">
        <v>410000</v>
      </c>
      <c r="W83" s="101">
        <f>V83*1000/(24*365*1.9075)</f>
        <v>24536.646379049293</v>
      </c>
      <c r="X83" s="103" t="s">
        <v>854</v>
      </c>
      <c r="Y83" s="34"/>
      <c r="Z83" s="34"/>
      <c r="AA83" s="34"/>
      <c r="AB83" s="34"/>
      <c r="AC83" s="34"/>
      <c r="AD83" s="34"/>
      <c r="AE83" s="34"/>
      <c r="AF83" s="34"/>
      <c r="AG83" s="34"/>
      <c r="AH83" s="34"/>
      <c r="AI83" s="34"/>
      <c r="AJ83" s="34"/>
      <c r="AK83" s="34"/>
      <c r="AL83" s="34"/>
      <c r="AM83" s="34"/>
      <c r="AN83" s="34"/>
      <c r="AO83" s="34"/>
      <c r="AP83" s="34"/>
      <c r="AQ83" s="34"/>
      <c r="AR83" s="34"/>
      <c r="AS83" s="34"/>
      <c r="AT83" s="34"/>
      <c r="AU83" s="34"/>
      <c r="AV83" s="34"/>
      <c r="AW83" s="34"/>
    </row>
    <row r="84" spans="1:49" s="35" customFormat="1" ht="56.25" customHeight="1" x14ac:dyDescent="0.3">
      <c r="A84" s="28"/>
      <c r="B84" s="103" t="s">
        <v>868</v>
      </c>
      <c r="C84" s="136" t="s">
        <v>729</v>
      </c>
      <c r="D84" s="136">
        <v>2021</v>
      </c>
      <c r="E84" s="136"/>
      <c r="F84" s="136"/>
      <c r="G84" s="136" t="s">
        <v>779</v>
      </c>
      <c r="H84" s="74" t="s">
        <v>587</v>
      </c>
      <c r="I84" s="74"/>
      <c r="J84" s="73"/>
      <c r="K84" s="73"/>
      <c r="L84" s="73"/>
      <c r="M84" s="73">
        <v>1</v>
      </c>
      <c r="N84" s="73"/>
      <c r="O84" s="73"/>
      <c r="P84" s="73"/>
      <c r="Q84" s="73"/>
      <c r="R84" s="73"/>
      <c r="S84" s="73"/>
      <c r="T84" s="143">
        <v>4.5</v>
      </c>
      <c r="U84" s="114">
        <f>T84/0.0046</f>
        <v>978.26086956521738</v>
      </c>
      <c r="V84" s="121"/>
      <c r="W84" s="101">
        <f t="shared" ref="W84:W115" si="5">U84</f>
        <v>978.26086956521738</v>
      </c>
      <c r="X84" s="103" t="s">
        <v>1152</v>
      </c>
      <c r="Y84" s="41"/>
      <c r="Z84" s="41"/>
      <c r="AA84" s="41"/>
      <c r="AB84" s="41"/>
      <c r="AC84" s="41"/>
      <c r="AD84" s="41"/>
      <c r="AE84" s="41"/>
      <c r="AF84" s="41"/>
      <c r="AG84" s="41"/>
      <c r="AH84" s="41"/>
      <c r="AI84" s="41"/>
      <c r="AJ84" s="41"/>
      <c r="AK84" s="41"/>
      <c r="AL84" s="41"/>
      <c r="AM84" s="41"/>
      <c r="AN84" s="41"/>
      <c r="AO84" s="41"/>
      <c r="AP84" s="41"/>
      <c r="AQ84" s="41"/>
      <c r="AR84" s="41"/>
      <c r="AS84" s="41"/>
      <c r="AT84" s="34"/>
      <c r="AU84" s="34"/>
      <c r="AV84" s="34"/>
      <c r="AW84" s="34"/>
    </row>
    <row r="85" spans="1:49" s="35" customFormat="1" ht="56.25" customHeight="1" x14ac:dyDescent="0.3">
      <c r="A85" s="52"/>
      <c r="B85" s="152" t="s">
        <v>1105</v>
      </c>
      <c r="C85" s="108" t="s">
        <v>709</v>
      </c>
      <c r="D85" s="108">
        <v>2021</v>
      </c>
      <c r="E85" s="73"/>
      <c r="F85" s="108"/>
      <c r="G85" s="108" t="s">
        <v>779</v>
      </c>
      <c r="H85" s="109" t="s">
        <v>607</v>
      </c>
      <c r="I85" s="124" t="s">
        <v>760</v>
      </c>
      <c r="J85" s="125"/>
      <c r="K85" s="125"/>
      <c r="L85" s="125">
        <v>1</v>
      </c>
      <c r="M85" s="125"/>
      <c r="N85" s="125"/>
      <c r="O85" s="125"/>
      <c r="P85" s="125"/>
      <c r="Q85" s="125"/>
      <c r="R85" s="125"/>
      <c r="S85" s="125"/>
      <c r="T85" s="145">
        <f>W85*0.0045</f>
        <v>1.7999999999999999E-2</v>
      </c>
      <c r="U85" s="153">
        <v>4</v>
      </c>
      <c r="V85" s="108"/>
      <c r="W85" s="114">
        <f t="shared" si="5"/>
        <v>4</v>
      </c>
      <c r="X85" s="116" t="s">
        <v>1106</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row>
    <row r="86" spans="1:49" s="35" customFormat="1" ht="56.25" customHeight="1" x14ac:dyDescent="0.3">
      <c r="A86" s="52"/>
      <c r="B86" s="74" t="s">
        <v>876</v>
      </c>
      <c r="C86" s="73" t="s">
        <v>695</v>
      </c>
      <c r="D86" s="73">
        <v>2021</v>
      </c>
      <c r="E86" s="73"/>
      <c r="F86" s="73"/>
      <c r="G86" s="73" t="s">
        <v>779</v>
      </c>
      <c r="H86" s="74" t="s">
        <v>586</v>
      </c>
      <c r="I86" s="74" t="s">
        <v>766</v>
      </c>
      <c r="J86" s="73"/>
      <c r="K86" s="73"/>
      <c r="L86" s="73"/>
      <c r="M86" s="73"/>
      <c r="N86" s="73"/>
      <c r="O86" s="73"/>
      <c r="P86" s="73">
        <v>1</v>
      </c>
      <c r="Q86" s="73"/>
      <c r="R86" s="73"/>
      <c r="S86" s="73">
        <v>1</v>
      </c>
      <c r="T86" s="128">
        <v>0.72</v>
      </c>
      <c r="U86" s="153">
        <v>200</v>
      </c>
      <c r="V86" s="144"/>
      <c r="W86" s="114">
        <f t="shared" si="5"/>
        <v>200</v>
      </c>
      <c r="X86" s="103" t="s">
        <v>1190</v>
      </c>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row>
    <row r="87" spans="1:49" s="35" customFormat="1" ht="56.25" customHeight="1" x14ac:dyDescent="0.3">
      <c r="A87" s="53">
        <v>45</v>
      </c>
      <c r="B87" s="102" t="s">
        <v>1188</v>
      </c>
      <c r="C87" s="157" t="s">
        <v>695</v>
      </c>
      <c r="D87" s="157">
        <v>2021</v>
      </c>
      <c r="E87" s="136"/>
      <c r="F87" s="157"/>
      <c r="G87" s="157" t="s">
        <v>779</v>
      </c>
      <c r="H87" s="104" t="s">
        <v>586</v>
      </c>
      <c r="I87" s="104" t="s">
        <v>847</v>
      </c>
      <c r="J87" s="137"/>
      <c r="K87" s="137"/>
      <c r="L87" s="137"/>
      <c r="M87" s="137"/>
      <c r="N87" s="137"/>
      <c r="O87" s="137"/>
      <c r="P87" s="137"/>
      <c r="Q87" s="137"/>
      <c r="R87" s="137"/>
      <c r="S87" s="137">
        <v>1</v>
      </c>
      <c r="T87" s="158">
        <v>1</v>
      </c>
      <c r="U87" s="158">
        <v>250</v>
      </c>
      <c r="V87" s="157"/>
      <c r="W87" s="114">
        <f t="shared" si="5"/>
        <v>250</v>
      </c>
      <c r="X87" s="102" t="s">
        <v>1187</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row>
    <row r="88" spans="1:49" s="35" customFormat="1" ht="56.25" customHeight="1" x14ac:dyDescent="0.3">
      <c r="A88" s="28">
        <v>51</v>
      </c>
      <c r="B88" s="103" t="s">
        <v>949</v>
      </c>
      <c r="C88" s="136" t="s">
        <v>698</v>
      </c>
      <c r="D88" s="136">
        <v>2021</v>
      </c>
      <c r="E88" s="136"/>
      <c r="F88" s="136"/>
      <c r="G88" s="136" t="s">
        <v>779</v>
      </c>
      <c r="H88" s="74" t="s">
        <v>585</v>
      </c>
      <c r="I88" s="74" t="s">
        <v>760</v>
      </c>
      <c r="J88" s="73"/>
      <c r="K88" s="73">
        <v>1</v>
      </c>
      <c r="L88" s="73"/>
      <c r="M88" s="73"/>
      <c r="N88" s="73"/>
      <c r="O88" s="73"/>
      <c r="P88" s="73"/>
      <c r="Q88" s="73"/>
      <c r="R88" s="73"/>
      <c r="S88" s="73"/>
      <c r="T88" s="143">
        <v>0.17499999999999999</v>
      </c>
      <c r="U88" s="143">
        <v>220</v>
      </c>
      <c r="V88" s="144"/>
      <c r="W88" s="101">
        <f t="shared" si="5"/>
        <v>220</v>
      </c>
      <c r="X88" s="103" t="s">
        <v>951</v>
      </c>
      <c r="Y88" s="55"/>
      <c r="Z88" s="55"/>
      <c r="AA88" s="55"/>
      <c r="AB88" s="55"/>
      <c r="AC88" s="55"/>
      <c r="AD88" s="55"/>
      <c r="AE88" s="55"/>
      <c r="AF88" s="55"/>
      <c r="AG88" s="55"/>
      <c r="AH88" s="55"/>
      <c r="AI88" s="55"/>
      <c r="AJ88" s="55"/>
      <c r="AK88" s="55"/>
      <c r="AL88" s="55"/>
      <c r="AM88" s="55"/>
      <c r="AN88" s="55"/>
      <c r="AO88" s="55"/>
      <c r="AP88" s="55"/>
      <c r="AQ88" s="55"/>
      <c r="AR88" s="55"/>
      <c r="AS88" s="55"/>
      <c r="AT88" s="55"/>
      <c r="AU88" s="55"/>
      <c r="AV88" s="55"/>
      <c r="AW88" s="55"/>
    </row>
    <row r="89" spans="1:49" s="35" customFormat="1" ht="56.25" customHeight="1" x14ac:dyDescent="0.3">
      <c r="A89" s="28">
        <v>217</v>
      </c>
      <c r="B89" s="116" t="s">
        <v>1363</v>
      </c>
      <c r="C89" s="112" t="s">
        <v>690</v>
      </c>
      <c r="D89" s="112">
        <v>2021</v>
      </c>
      <c r="E89" s="112"/>
      <c r="F89" s="112"/>
      <c r="G89" s="112" t="s">
        <v>779</v>
      </c>
      <c r="H89" s="99" t="s">
        <v>587</v>
      </c>
      <c r="I89" s="99" t="s">
        <v>760</v>
      </c>
      <c r="J89" s="100"/>
      <c r="K89" s="100"/>
      <c r="L89" s="100">
        <v>1</v>
      </c>
      <c r="M89" s="100"/>
      <c r="N89" s="100"/>
      <c r="O89" s="100"/>
      <c r="P89" s="100"/>
      <c r="Q89" s="100"/>
      <c r="R89" s="100"/>
      <c r="S89" s="100"/>
      <c r="T89" s="145">
        <f>U89*0.0046</f>
        <v>0.69</v>
      </c>
      <c r="U89" s="112">
        <v>150</v>
      </c>
      <c r="V89" s="112"/>
      <c r="W89" s="101">
        <f t="shared" si="5"/>
        <v>150</v>
      </c>
      <c r="X89" s="116" t="s">
        <v>1310</v>
      </c>
      <c r="Y89" s="116"/>
      <c r="Z89" s="116"/>
      <c r="AA89" s="116"/>
      <c r="AB89" s="116"/>
      <c r="AC89" s="116"/>
      <c r="AD89" s="116"/>
      <c r="AE89" s="116"/>
      <c r="AF89" s="116"/>
      <c r="AG89" s="116"/>
      <c r="AH89" s="116"/>
      <c r="AI89" s="116"/>
      <c r="AJ89" s="116"/>
      <c r="AK89" s="116"/>
      <c r="AL89" s="116"/>
      <c r="AM89" s="116"/>
      <c r="AN89" s="116"/>
      <c r="AO89" s="116"/>
      <c r="AP89" s="116"/>
      <c r="AQ89" s="116"/>
      <c r="AR89" s="116"/>
      <c r="AS89" s="116"/>
      <c r="AT89" s="116"/>
      <c r="AU89" s="116"/>
      <c r="AV89" s="116"/>
      <c r="AW89" s="116"/>
    </row>
    <row r="90" spans="1:49" s="35" customFormat="1" ht="56.25" customHeight="1" x14ac:dyDescent="0.3">
      <c r="A90" s="28">
        <v>27</v>
      </c>
      <c r="B90" s="116" t="s">
        <v>1386</v>
      </c>
      <c r="C90" s="112" t="s">
        <v>700</v>
      </c>
      <c r="D90" s="112">
        <v>2021</v>
      </c>
      <c r="E90" s="112"/>
      <c r="F90" s="112"/>
      <c r="G90" s="112" t="s">
        <v>779</v>
      </c>
      <c r="H90" s="109" t="s">
        <v>607</v>
      </c>
      <c r="I90" s="99" t="s">
        <v>760</v>
      </c>
      <c r="J90" s="100"/>
      <c r="K90" s="100"/>
      <c r="L90" s="100">
        <v>1</v>
      </c>
      <c r="M90" s="100"/>
      <c r="N90" s="100"/>
      <c r="O90" s="100"/>
      <c r="P90" s="100"/>
      <c r="Q90" s="100"/>
      <c r="R90" s="100"/>
      <c r="S90" s="100"/>
      <c r="T90" s="112">
        <f>U90*0.0045</f>
        <v>45</v>
      </c>
      <c r="U90" s="111">
        <v>10000</v>
      </c>
      <c r="V90" s="112"/>
      <c r="W90" s="114">
        <f t="shared" si="5"/>
        <v>10000</v>
      </c>
      <c r="X90" s="116" t="s">
        <v>1387</v>
      </c>
      <c r="Y90" s="116"/>
      <c r="Z90" s="116"/>
      <c r="AA90" s="116"/>
      <c r="AB90" s="116"/>
      <c r="AC90" s="116"/>
      <c r="AD90" s="116"/>
      <c r="AE90" s="116"/>
      <c r="AF90" s="116"/>
      <c r="AG90" s="116"/>
      <c r="AH90" s="116"/>
      <c r="AI90" s="116"/>
      <c r="AJ90" s="116"/>
      <c r="AK90" s="116"/>
      <c r="AL90" s="116"/>
      <c r="AM90" s="116"/>
      <c r="AN90" s="116"/>
      <c r="AO90" s="116"/>
      <c r="AP90" s="116"/>
      <c r="AQ90" s="116"/>
      <c r="AR90" s="116"/>
      <c r="AS90" s="116"/>
      <c r="AT90" s="116"/>
      <c r="AU90" s="116"/>
      <c r="AV90" s="116"/>
      <c r="AW90" s="116"/>
    </row>
    <row r="91" spans="1:49" s="35" customFormat="1" ht="56.25" customHeight="1" x14ac:dyDescent="0.3">
      <c r="A91" s="52">
        <v>94</v>
      </c>
      <c r="B91" s="98" t="s">
        <v>1391</v>
      </c>
      <c r="C91" s="173" t="s">
        <v>709</v>
      </c>
      <c r="D91" s="173">
        <v>2021</v>
      </c>
      <c r="E91" s="173"/>
      <c r="F91" s="173"/>
      <c r="G91" s="173" t="s">
        <v>779</v>
      </c>
      <c r="H91" s="99" t="s">
        <v>607</v>
      </c>
      <c r="I91" s="99" t="s">
        <v>760</v>
      </c>
      <c r="J91" s="100"/>
      <c r="K91" s="100"/>
      <c r="L91" s="100">
        <v>1</v>
      </c>
      <c r="M91" s="100"/>
      <c r="N91" s="100"/>
      <c r="O91" s="100"/>
      <c r="P91" s="100"/>
      <c r="Q91" s="100"/>
      <c r="R91" s="100"/>
      <c r="S91" s="100"/>
      <c r="T91" s="174">
        <v>2</v>
      </c>
      <c r="U91" s="173">
        <f>T91/0.0046</f>
        <v>434.78260869565219</v>
      </c>
      <c r="V91" s="173"/>
      <c r="W91" s="114">
        <f t="shared" si="5"/>
        <v>434.78260869565219</v>
      </c>
      <c r="X91" s="98" t="s">
        <v>1396</v>
      </c>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row>
    <row r="92" spans="1:49" s="35" customFormat="1" ht="56.25" customHeight="1" x14ac:dyDescent="0.3">
      <c r="A92" s="28">
        <v>141</v>
      </c>
      <c r="B92" s="98" t="s">
        <v>1392</v>
      </c>
      <c r="C92" s="173" t="s">
        <v>709</v>
      </c>
      <c r="D92" s="173">
        <v>2021</v>
      </c>
      <c r="E92" s="173"/>
      <c r="F92" s="173"/>
      <c r="G92" s="173" t="s">
        <v>779</v>
      </c>
      <c r="H92" s="99" t="s">
        <v>585</v>
      </c>
      <c r="I92" s="99" t="s">
        <v>760</v>
      </c>
      <c r="J92" s="100"/>
      <c r="K92" s="100"/>
      <c r="L92" s="100"/>
      <c r="M92" s="100">
        <v>1</v>
      </c>
      <c r="N92" s="100"/>
      <c r="O92" s="100"/>
      <c r="P92" s="100"/>
      <c r="Q92" s="100"/>
      <c r="R92" s="100"/>
      <c r="S92" s="100"/>
      <c r="T92" s="174">
        <v>1</v>
      </c>
      <c r="U92" s="173">
        <f>T92/0.0047</f>
        <v>212.7659574468085</v>
      </c>
      <c r="V92" s="173"/>
      <c r="W92" s="114">
        <f t="shared" si="5"/>
        <v>212.7659574468085</v>
      </c>
      <c r="X92" s="98" t="s">
        <v>1397</v>
      </c>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row>
    <row r="93" spans="1:49" s="56" customFormat="1" ht="56.25" customHeight="1" x14ac:dyDescent="0.3">
      <c r="A93" s="39">
        <v>20</v>
      </c>
      <c r="B93" s="98" t="s">
        <v>1401</v>
      </c>
      <c r="C93" s="173" t="s">
        <v>709</v>
      </c>
      <c r="D93" s="173">
        <v>2021</v>
      </c>
      <c r="E93" s="173"/>
      <c r="F93" s="173"/>
      <c r="G93" s="173" t="s">
        <v>1420</v>
      </c>
      <c r="H93" s="99" t="s">
        <v>607</v>
      </c>
      <c r="I93" s="99" t="s">
        <v>760</v>
      </c>
      <c r="J93" s="100"/>
      <c r="K93" s="100">
        <v>1</v>
      </c>
      <c r="L93" s="100">
        <v>1</v>
      </c>
      <c r="M93" s="100">
        <v>1</v>
      </c>
      <c r="N93" s="100"/>
      <c r="O93" s="100"/>
      <c r="P93" s="100"/>
      <c r="Q93" s="100"/>
      <c r="R93" s="100"/>
      <c r="S93" s="100"/>
      <c r="T93" s="173">
        <v>3</v>
      </c>
      <c r="U93" s="173">
        <f>T93/0.0046</f>
        <v>652.17391304347825</v>
      </c>
      <c r="V93" s="173"/>
      <c r="W93" s="173">
        <f t="shared" si="5"/>
        <v>652.17391304347825</v>
      </c>
      <c r="X93" s="98" t="s">
        <v>1424</v>
      </c>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row>
    <row r="94" spans="1:49" s="35" customFormat="1" ht="56.25" customHeight="1" x14ac:dyDescent="0.3">
      <c r="A94" s="52">
        <v>22</v>
      </c>
      <c r="B94" s="98" t="s">
        <v>1409</v>
      </c>
      <c r="C94" s="173" t="s">
        <v>709</v>
      </c>
      <c r="D94" s="173">
        <v>2021</v>
      </c>
      <c r="E94" s="173"/>
      <c r="F94" s="173"/>
      <c r="G94" s="173" t="s">
        <v>779</v>
      </c>
      <c r="H94" s="99" t="s">
        <v>607</v>
      </c>
      <c r="I94" s="99" t="s">
        <v>760</v>
      </c>
      <c r="J94" s="100">
        <v>1</v>
      </c>
      <c r="K94" s="100"/>
      <c r="L94" s="100"/>
      <c r="M94" s="100"/>
      <c r="N94" s="100"/>
      <c r="O94" s="100"/>
      <c r="P94" s="100"/>
      <c r="Q94" s="100"/>
      <c r="R94" s="100"/>
      <c r="S94" s="100"/>
      <c r="T94" s="173">
        <v>1</v>
      </c>
      <c r="U94" s="173">
        <f>T94/0.0046</f>
        <v>217.39130434782609</v>
      </c>
      <c r="V94" s="173"/>
      <c r="W94" s="173">
        <f t="shared" si="5"/>
        <v>217.39130434782609</v>
      </c>
      <c r="X94" s="98" t="s">
        <v>1423</v>
      </c>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row>
    <row r="95" spans="1:49" s="35" customFormat="1" ht="56.25" customHeight="1" x14ac:dyDescent="0.3">
      <c r="A95" s="52">
        <v>157</v>
      </c>
      <c r="B95" s="103" t="s">
        <v>831</v>
      </c>
      <c r="C95" s="136" t="s">
        <v>701</v>
      </c>
      <c r="D95" s="136">
        <v>2020</v>
      </c>
      <c r="E95" s="136">
        <v>2020</v>
      </c>
      <c r="F95" s="136"/>
      <c r="G95" s="136" t="s">
        <v>783</v>
      </c>
      <c r="H95" s="74" t="s">
        <v>587</v>
      </c>
      <c r="I95" s="74" t="s">
        <v>760</v>
      </c>
      <c r="J95" s="73">
        <v>1</v>
      </c>
      <c r="K95" s="73"/>
      <c r="L95" s="73">
        <v>1</v>
      </c>
      <c r="M95" s="73"/>
      <c r="N95" s="73"/>
      <c r="O95" s="73"/>
      <c r="P95" s="73">
        <v>1</v>
      </c>
      <c r="Q95" s="73"/>
      <c r="R95" s="73"/>
      <c r="S95" s="73"/>
      <c r="T95" s="143">
        <v>10</v>
      </c>
      <c r="U95" s="114">
        <f>T95/0.0046</f>
        <v>2173.913043478261</v>
      </c>
      <c r="V95" s="121"/>
      <c r="W95" s="101">
        <f t="shared" si="5"/>
        <v>2173.913043478261</v>
      </c>
      <c r="X95" s="103" t="s">
        <v>836</v>
      </c>
      <c r="Y95" s="34"/>
      <c r="Z95" s="34"/>
      <c r="AA95" s="34"/>
      <c r="AB95" s="34"/>
      <c r="AC95" s="34"/>
      <c r="AD95" s="34"/>
      <c r="AE95" s="34"/>
      <c r="AF95" s="34"/>
      <c r="AG95" s="34"/>
      <c r="AH95" s="34"/>
      <c r="AI95" s="34"/>
      <c r="AJ95" s="34"/>
      <c r="AK95" s="34"/>
      <c r="AL95" s="34"/>
      <c r="AM95" s="34"/>
      <c r="AN95" s="34"/>
      <c r="AO95" s="34"/>
      <c r="AP95" s="34"/>
      <c r="AQ95" s="34"/>
      <c r="AR95" s="34"/>
      <c r="AS95" s="34"/>
      <c r="AT95" s="34"/>
      <c r="AU95" s="34"/>
      <c r="AV95" s="34"/>
      <c r="AW95" s="34"/>
    </row>
    <row r="96" spans="1:49" s="35" customFormat="1" ht="56.25" customHeight="1" x14ac:dyDescent="0.3">
      <c r="A96" s="52">
        <v>57</v>
      </c>
      <c r="B96" s="103" t="s">
        <v>683</v>
      </c>
      <c r="C96" s="136" t="s">
        <v>698</v>
      </c>
      <c r="D96" s="136">
        <v>2020</v>
      </c>
      <c r="E96" s="73"/>
      <c r="F96" s="136"/>
      <c r="G96" s="136" t="s">
        <v>779</v>
      </c>
      <c r="H96" s="74" t="s">
        <v>585</v>
      </c>
      <c r="I96" s="74" t="s">
        <v>760</v>
      </c>
      <c r="J96" s="73"/>
      <c r="K96" s="73">
        <v>1</v>
      </c>
      <c r="L96" s="73"/>
      <c r="M96" s="73"/>
      <c r="N96" s="73"/>
      <c r="O96" s="73"/>
      <c r="P96" s="73"/>
      <c r="Q96" s="73"/>
      <c r="R96" s="73"/>
      <c r="S96" s="73"/>
      <c r="T96" s="143">
        <v>1.25</v>
      </c>
      <c r="U96" s="120">
        <f>T96/0.0047</f>
        <v>265.95744680851061</v>
      </c>
      <c r="V96" s="121"/>
      <c r="W96" s="101">
        <f t="shared" si="5"/>
        <v>265.95744680851061</v>
      </c>
      <c r="X96" s="103" t="s">
        <v>758</v>
      </c>
      <c r="Y96" s="34"/>
      <c r="Z96" s="34"/>
      <c r="AA96" s="34"/>
      <c r="AB96" s="34"/>
      <c r="AC96" s="34"/>
      <c r="AD96" s="34"/>
      <c r="AE96" s="34"/>
      <c r="AF96" s="34"/>
      <c r="AG96" s="34"/>
      <c r="AH96" s="34"/>
      <c r="AI96" s="34"/>
      <c r="AJ96" s="34"/>
      <c r="AK96" s="34"/>
      <c r="AL96" s="34"/>
      <c r="AM96" s="34"/>
      <c r="AN96" s="34"/>
      <c r="AO96" s="34"/>
      <c r="AP96" s="34"/>
      <c r="AQ96" s="34"/>
      <c r="AR96" s="34"/>
      <c r="AS96" s="34"/>
      <c r="AT96" s="34"/>
      <c r="AU96" s="34"/>
      <c r="AV96" s="34"/>
      <c r="AW96" s="34"/>
    </row>
    <row r="97" spans="1:49" s="35" customFormat="1" ht="56.25" customHeight="1" x14ac:dyDescent="0.3">
      <c r="A97" s="39">
        <v>250</v>
      </c>
      <c r="B97" s="103" t="s">
        <v>157</v>
      </c>
      <c r="C97" s="136" t="s">
        <v>698</v>
      </c>
      <c r="D97" s="136">
        <v>2020</v>
      </c>
      <c r="E97" s="73"/>
      <c r="F97" s="136"/>
      <c r="G97" s="136" t="s">
        <v>779</v>
      </c>
      <c r="H97" s="74" t="s">
        <v>585</v>
      </c>
      <c r="I97" s="74" t="s">
        <v>760</v>
      </c>
      <c r="J97" s="73"/>
      <c r="K97" s="73">
        <v>1</v>
      </c>
      <c r="L97" s="73"/>
      <c r="M97" s="73"/>
      <c r="N97" s="73"/>
      <c r="O97" s="73"/>
      <c r="P97" s="73"/>
      <c r="Q97" s="73"/>
      <c r="R97" s="73"/>
      <c r="S97" s="73"/>
      <c r="T97" s="143">
        <v>1</v>
      </c>
      <c r="U97" s="120">
        <f>T97/0.0047</f>
        <v>212.7659574468085</v>
      </c>
      <c r="V97" s="121"/>
      <c r="W97" s="101">
        <f t="shared" si="5"/>
        <v>212.7659574468085</v>
      </c>
      <c r="X97" s="103" t="s">
        <v>753</v>
      </c>
      <c r="Y97" s="34"/>
      <c r="Z97" s="34"/>
      <c r="AA97" s="34"/>
      <c r="AB97" s="34"/>
      <c r="AC97" s="34"/>
      <c r="AD97" s="34"/>
      <c r="AE97" s="34"/>
      <c r="AF97" s="34"/>
      <c r="AG97" s="34"/>
      <c r="AH97" s="34"/>
      <c r="AI97" s="34"/>
      <c r="AJ97" s="34"/>
      <c r="AK97" s="34"/>
      <c r="AL97" s="34"/>
      <c r="AM97" s="34"/>
      <c r="AN97" s="34"/>
      <c r="AO97" s="34"/>
      <c r="AP97" s="34"/>
      <c r="AQ97" s="34"/>
      <c r="AR97" s="34"/>
      <c r="AS97" s="34"/>
      <c r="AT97" s="34"/>
      <c r="AU97" s="34"/>
      <c r="AV97" s="34"/>
      <c r="AW97" s="34"/>
    </row>
    <row r="98" spans="1:49" s="35" customFormat="1" ht="56.25" customHeight="1" x14ac:dyDescent="0.3">
      <c r="A98" s="39">
        <v>85</v>
      </c>
      <c r="B98" s="103" t="s">
        <v>210</v>
      </c>
      <c r="C98" s="136" t="s">
        <v>696</v>
      </c>
      <c r="D98" s="136">
        <v>2020</v>
      </c>
      <c r="E98" s="136"/>
      <c r="F98" s="136"/>
      <c r="G98" s="136" t="s">
        <v>779</v>
      </c>
      <c r="H98" s="74" t="s">
        <v>585</v>
      </c>
      <c r="I98" s="74" t="s">
        <v>760</v>
      </c>
      <c r="J98" s="73"/>
      <c r="K98" s="73"/>
      <c r="L98" s="73">
        <v>1</v>
      </c>
      <c r="M98" s="73">
        <v>1</v>
      </c>
      <c r="N98" s="73"/>
      <c r="O98" s="73"/>
      <c r="P98" s="73"/>
      <c r="Q98" s="73"/>
      <c r="R98" s="73"/>
      <c r="S98" s="73"/>
      <c r="T98" s="143">
        <v>20</v>
      </c>
      <c r="U98" s="154">
        <v>4000</v>
      </c>
      <c r="V98" s="121"/>
      <c r="W98" s="101">
        <f t="shared" si="5"/>
        <v>4000</v>
      </c>
      <c r="X98" s="103" t="s">
        <v>845</v>
      </c>
      <c r="Y98" s="34"/>
      <c r="Z98" s="34"/>
      <c r="AA98" s="34"/>
      <c r="AB98" s="34"/>
      <c r="AC98" s="34"/>
      <c r="AD98" s="34"/>
      <c r="AE98" s="34"/>
      <c r="AF98" s="34"/>
      <c r="AG98" s="34"/>
      <c r="AH98" s="34"/>
      <c r="AI98" s="34"/>
      <c r="AJ98" s="34"/>
      <c r="AK98" s="34"/>
      <c r="AL98" s="34"/>
      <c r="AM98" s="34"/>
      <c r="AN98" s="34"/>
      <c r="AO98" s="34"/>
      <c r="AP98" s="34"/>
      <c r="AQ98" s="34"/>
      <c r="AR98" s="34"/>
      <c r="AS98" s="34"/>
      <c r="AT98" s="34"/>
      <c r="AU98" s="34"/>
      <c r="AV98" s="34"/>
      <c r="AW98" s="34"/>
    </row>
    <row r="99" spans="1:49" s="35" customFormat="1" ht="56.25" customHeight="1" x14ac:dyDescent="0.3">
      <c r="A99" s="52">
        <v>34</v>
      </c>
      <c r="B99" s="103" t="s">
        <v>213</v>
      </c>
      <c r="C99" s="73" t="s">
        <v>692</v>
      </c>
      <c r="D99" s="136">
        <v>2020</v>
      </c>
      <c r="E99" s="136"/>
      <c r="F99" s="136"/>
      <c r="G99" s="136" t="s">
        <v>779</v>
      </c>
      <c r="H99" s="74" t="s">
        <v>586</v>
      </c>
      <c r="I99" s="74" t="s">
        <v>847</v>
      </c>
      <c r="J99" s="73"/>
      <c r="K99" s="73"/>
      <c r="L99" s="73"/>
      <c r="M99" s="73"/>
      <c r="N99" s="73"/>
      <c r="O99" s="73"/>
      <c r="P99" s="73"/>
      <c r="Q99" s="73"/>
      <c r="R99" s="73"/>
      <c r="S99" s="73">
        <v>1</v>
      </c>
      <c r="T99" s="143">
        <v>20</v>
      </c>
      <c r="U99" s="167">
        <f>T99/0.0038</f>
        <v>5263.1578947368425</v>
      </c>
      <c r="V99" s="157"/>
      <c r="W99" s="114">
        <f t="shared" si="5"/>
        <v>5263.1578947368425</v>
      </c>
      <c r="X99" s="103" t="s">
        <v>848</v>
      </c>
      <c r="Y99" s="34"/>
      <c r="Z99" s="34"/>
      <c r="AA99" s="34"/>
      <c r="AB99" s="34"/>
      <c r="AC99" s="34"/>
      <c r="AD99" s="34"/>
      <c r="AE99" s="34"/>
      <c r="AF99" s="34"/>
      <c r="AG99" s="34"/>
      <c r="AH99" s="34"/>
      <c r="AI99" s="34"/>
      <c r="AJ99" s="34"/>
      <c r="AK99" s="34"/>
      <c r="AL99" s="34"/>
      <c r="AM99" s="34"/>
      <c r="AN99" s="34"/>
      <c r="AO99" s="34"/>
      <c r="AP99" s="34"/>
      <c r="AQ99" s="34"/>
      <c r="AR99" s="34"/>
      <c r="AS99" s="34"/>
      <c r="AT99" s="34"/>
      <c r="AU99" s="34"/>
      <c r="AV99" s="34"/>
      <c r="AW99" s="34"/>
    </row>
    <row r="100" spans="1:49" s="35" customFormat="1" ht="56.25" customHeight="1" x14ac:dyDescent="0.3">
      <c r="A100" s="28">
        <v>11</v>
      </c>
      <c r="B100" s="74" t="s">
        <v>146</v>
      </c>
      <c r="C100" s="136" t="s">
        <v>695</v>
      </c>
      <c r="D100" s="73">
        <v>2020</v>
      </c>
      <c r="E100" s="73"/>
      <c r="F100" s="73"/>
      <c r="G100" s="73" t="s">
        <v>779</v>
      </c>
      <c r="H100" s="74" t="s">
        <v>585</v>
      </c>
      <c r="I100" s="74" t="s">
        <v>760</v>
      </c>
      <c r="J100" s="73"/>
      <c r="K100" s="73"/>
      <c r="L100" s="73"/>
      <c r="M100" s="73"/>
      <c r="N100" s="73"/>
      <c r="O100" s="73"/>
      <c r="P100" s="73">
        <v>1</v>
      </c>
      <c r="Q100" s="73"/>
      <c r="R100" s="73"/>
      <c r="S100" s="73"/>
      <c r="T100" s="128">
        <v>10</v>
      </c>
      <c r="U100" s="120">
        <f>T100/0.0047</f>
        <v>2127.6595744680849</v>
      </c>
      <c r="V100" s="121"/>
      <c r="W100" s="101">
        <f t="shared" si="5"/>
        <v>2127.6595744680849</v>
      </c>
      <c r="X100" s="74" t="s">
        <v>774</v>
      </c>
      <c r="Y100" s="34"/>
      <c r="Z100" s="34"/>
      <c r="AA100" s="34"/>
      <c r="AB100" s="34"/>
      <c r="AC100" s="34"/>
      <c r="AD100" s="34"/>
      <c r="AE100" s="34"/>
      <c r="AF100" s="34"/>
      <c r="AG100" s="34"/>
      <c r="AH100" s="34"/>
      <c r="AI100" s="34"/>
      <c r="AJ100" s="34"/>
      <c r="AK100" s="34"/>
      <c r="AL100" s="34"/>
      <c r="AM100" s="34"/>
      <c r="AN100" s="34"/>
      <c r="AO100" s="34"/>
      <c r="AP100" s="34"/>
      <c r="AQ100" s="34"/>
      <c r="AR100" s="34"/>
      <c r="AS100" s="34"/>
      <c r="AT100" s="34"/>
      <c r="AU100" s="34"/>
      <c r="AV100" s="34"/>
      <c r="AW100" s="34"/>
    </row>
    <row r="101" spans="1:49" s="35" customFormat="1" ht="56.25" customHeight="1" x14ac:dyDescent="0.3">
      <c r="A101" s="28">
        <v>201</v>
      </c>
      <c r="B101" s="74" t="s">
        <v>916</v>
      </c>
      <c r="C101" s="73" t="s">
        <v>700</v>
      </c>
      <c r="D101" s="73">
        <v>2020</v>
      </c>
      <c r="E101" s="73"/>
      <c r="F101" s="73"/>
      <c r="G101" s="73" t="s">
        <v>779</v>
      </c>
      <c r="H101" s="109" t="s">
        <v>607</v>
      </c>
      <c r="I101" s="74" t="s">
        <v>760</v>
      </c>
      <c r="J101" s="73"/>
      <c r="K101" s="73"/>
      <c r="L101" s="73">
        <v>1</v>
      </c>
      <c r="M101" s="73"/>
      <c r="N101" s="73"/>
      <c r="O101" s="73"/>
      <c r="P101" s="73"/>
      <c r="Q101" s="73"/>
      <c r="R101" s="73"/>
      <c r="S101" s="73"/>
      <c r="T101" s="143">
        <v>9</v>
      </c>
      <c r="U101" s="142">
        <f>T101/0.0045</f>
        <v>2000.0000000000002</v>
      </c>
      <c r="V101" s="121"/>
      <c r="W101" s="114">
        <f t="shared" si="5"/>
        <v>2000.0000000000002</v>
      </c>
      <c r="X101" s="74" t="s">
        <v>918</v>
      </c>
      <c r="Y101" s="34"/>
      <c r="Z101" s="34"/>
      <c r="AA101" s="34"/>
      <c r="AB101" s="34"/>
      <c r="AC101" s="34"/>
      <c r="AD101" s="34"/>
      <c r="AE101" s="34"/>
      <c r="AF101" s="34"/>
      <c r="AG101" s="34"/>
      <c r="AH101" s="34"/>
      <c r="AI101" s="34"/>
      <c r="AJ101" s="34"/>
      <c r="AK101" s="34"/>
      <c r="AL101" s="34"/>
      <c r="AM101" s="34"/>
      <c r="AN101" s="34"/>
      <c r="AO101" s="34"/>
      <c r="AP101" s="34"/>
      <c r="AQ101" s="34"/>
      <c r="AR101" s="34"/>
      <c r="AS101" s="34"/>
      <c r="AT101" s="34"/>
      <c r="AU101" s="34"/>
      <c r="AV101" s="34"/>
      <c r="AW101" s="34"/>
    </row>
    <row r="102" spans="1:49" s="35" customFormat="1" ht="56.25" customHeight="1" x14ac:dyDescent="0.3">
      <c r="A102" s="28">
        <v>74</v>
      </c>
      <c r="B102" s="74" t="s">
        <v>67</v>
      </c>
      <c r="C102" s="73" t="s">
        <v>703</v>
      </c>
      <c r="D102" s="73">
        <v>2020</v>
      </c>
      <c r="E102" s="73"/>
      <c r="F102" s="73"/>
      <c r="G102" s="73" t="s">
        <v>779</v>
      </c>
      <c r="H102" s="74" t="s">
        <v>587</v>
      </c>
      <c r="I102" s="74" t="s">
        <v>760</v>
      </c>
      <c r="J102" s="73"/>
      <c r="K102" s="73"/>
      <c r="L102" s="73">
        <v>1</v>
      </c>
      <c r="M102" s="73"/>
      <c r="N102" s="73">
        <v>1</v>
      </c>
      <c r="O102" s="73"/>
      <c r="P102" s="73"/>
      <c r="Q102" s="73"/>
      <c r="R102" s="73"/>
      <c r="S102" s="73"/>
      <c r="T102" s="128">
        <v>4</v>
      </c>
      <c r="U102" s="114">
        <f>T102/0.0046</f>
        <v>869.56521739130437</v>
      </c>
      <c r="V102" s="121"/>
      <c r="W102" s="101">
        <f t="shared" si="5"/>
        <v>869.56521739130437</v>
      </c>
      <c r="X102" s="74" t="s">
        <v>948</v>
      </c>
      <c r="Y102" s="41"/>
      <c r="Z102" s="41"/>
      <c r="AA102" s="41"/>
      <c r="AB102" s="41"/>
      <c r="AC102" s="41"/>
      <c r="AD102" s="41"/>
      <c r="AE102" s="41"/>
      <c r="AF102" s="41"/>
      <c r="AG102" s="41"/>
      <c r="AH102" s="41"/>
      <c r="AI102" s="41"/>
      <c r="AJ102" s="41"/>
      <c r="AK102" s="41"/>
      <c r="AL102" s="41"/>
      <c r="AM102" s="41"/>
      <c r="AN102" s="41"/>
      <c r="AO102" s="41"/>
      <c r="AP102" s="41"/>
      <c r="AQ102" s="41"/>
      <c r="AR102" s="41"/>
      <c r="AS102" s="41"/>
      <c r="AT102" s="34"/>
      <c r="AU102" s="34"/>
      <c r="AV102" s="34"/>
      <c r="AW102" s="34"/>
    </row>
    <row r="103" spans="1:49" s="35" customFormat="1" ht="56.25" customHeight="1" x14ac:dyDescent="0.3">
      <c r="A103" s="28">
        <v>164</v>
      </c>
      <c r="B103" s="74" t="s">
        <v>919</v>
      </c>
      <c r="C103" s="73" t="s">
        <v>700</v>
      </c>
      <c r="D103" s="73">
        <v>2020</v>
      </c>
      <c r="E103" s="73"/>
      <c r="F103" s="73"/>
      <c r="G103" s="73" t="s">
        <v>779</v>
      </c>
      <c r="H103" s="109" t="s">
        <v>607</v>
      </c>
      <c r="I103" s="74" t="s">
        <v>760</v>
      </c>
      <c r="J103" s="73"/>
      <c r="K103" s="73"/>
      <c r="L103" s="73">
        <v>1</v>
      </c>
      <c r="M103" s="73"/>
      <c r="N103" s="73"/>
      <c r="O103" s="73"/>
      <c r="P103" s="73"/>
      <c r="Q103" s="73"/>
      <c r="R103" s="73"/>
      <c r="S103" s="73"/>
      <c r="T103" s="143">
        <v>3.6</v>
      </c>
      <c r="U103" s="142">
        <f>T103/0.0045</f>
        <v>800.00000000000011</v>
      </c>
      <c r="V103" s="121"/>
      <c r="W103" s="114">
        <f t="shared" si="5"/>
        <v>800.00000000000011</v>
      </c>
      <c r="X103" s="74" t="s">
        <v>918</v>
      </c>
      <c r="Y103" s="34"/>
      <c r="Z103" s="34"/>
      <c r="AA103" s="34"/>
      <c r="AB103" s="34"/>
      <c r="AC103" s="34"/>
      <c r="AD103" s="34"/>
      <c r="AE103" s="34"/>
      <c r="AF103" s="34"/>
      <c r="AG103" s="34"/>
      <c r="AH103" s="34"/>
      <c r="AI103" s="34"/>
      <c r="AJ103" s="34"/>
      <c r="AK103" s="34"/>
      <c r="AL103" s="34"/>
      <c r="AM103" s="34"/>
      <c r="AN103" s="34"/>
      <c r="AO103" s="34"/>
      <c r="AP103" s="34"/>
      <c r="AQ103" s="34"/>
      <c r="AR103" s="34"/>
      <c r="AS103" s="34"/>
      <c r="AT103" s="34"/>
      <c r="AU103" s="34"/>
      <c r="AV103" s="34"/>
      <c r="AW103" s="34"/>
    </row>
    <row r="104" spans="1:49" s="56" customFormat="1" ht="56.25" customHeight="1" x14ac:dyDescent="0.3">
      <c r="A104" s="39">
        <v>90</v>
      </c>
      <c r="B104" s="103" t="s">
        <v>208</v>
      </c>
      <c r="C104" s="136" t="s">
        <v>695</v>
      </c>
      <c r="D104" s="136">
        <v>2020</v>
      </c>
      <c r="E104" s="73"/>
      <c r="F104" s="136"/>
      <c r="G104" s="136" t="s">
        <v>779</v>
      </c>
      <c r="H104" s="74" t="s">
        <v>585</v>
      </c>
      <c r="I104" s="74" t="s">
        <v>760</v>
      </c>
      <c r="J104" s="73"/>
      <c r="K104" s="73"/>
      <c r="L104" s="73"/>
      <c r="M104" s="73">
        <v>1</v>
      </c>
      <c r="N104" s="73"/>
      <c r="O104" s="73"/>
      <c r="P104" s="73"/>
      <c r="Q104" s="73"/>
      <c r="R104" s="73"/>
      <c r="S104" s="73"/>
      <c r="T104" s="143">
        <v>2.2000000000000002</v>
      </c>
      <c r="U104" s="143">
        <v>400</v>
      </c>
      <c r="V104" s="144"/>
      <c r="W104" s="101">
        <f t="shared" si="5"/>
        <v>400</v>
      </c>
      <c r="X104" s="103" t="s">
        <v>849</v>
      </c>
      <c r="Y104" s="40"/>
      <c r="Z104" s="40"/>
      <c r="AA104" s="40"/>
      <c r="AB104" s="40"/>
      <c r="AC104" s="40"/>
      <c r="AD104" s="40"/>
      <c r="AE104" s="40"/>
      <c r="AF104" s="40"/>
      <c r="AG104" s="40"/>
      <c r="AH104" s="40"/>
      <c r="AI104" s="40"/>
      <c r="AJ104" s="40"/>
      <c r="AK104" s="40"/>
      <c r="AL104" s="40"/>
      <c r="AM104" s="40"/>
      <c r="AN104" s="40"/>
      <c r="AO104" s="40"/>
      <c r="AP104" s="40"/>
      <c r="AQ104" s="40"/>
      <c r="AR104" s="40"/>
      <c r="AS104" s="40"/>
      <c r="AT104" s="40"/>
      <c r="AU104" s="40"/>
      <c r="AV104" s="40"/>
      <c r="AW104" s="40"/>
    </row>
    <row r="105" spans="1:49" s="35" customFormat="1" ht="56.25" customHeight="1" x14ac:dyDescent="0.3">
      <c r="A105" s="54">
        <v>218</v>
      </c>
      <c r="B105" s="74" t="s">
        <v>211</v>
      </c>
      <c r="C105" s="136" t="s">
        <v>709</v>
      </c>
      <c r="D105" s="73">
        <v>2020</v>
      </c>
      <c r="E105" s="73"/>
      <c r="F105" s="73"/>
      <c r="G105" s="73" t="s">
        <v>779</v>
      </c>
      <c r="H105" s="74" t="s">
        <v>585</v>
      </c>
      <c r="I105" s="74" t="s">
        <v>760</v>
      </c>
      <c r="J105" s="73"/>
      <c r="K105" s="73"/>
      <c r="L105" s="73">
        <v>1</v>
      </c>
      <c r="M105" s="73"/>
      <c r="N105" s="73"/>
      <c r="O105" s="73"/>
      <c r="P105" s="73"/>
      <c r="Q105" s="73"/>
      <c r="R105" s="73"/>
      <c r="S105" s="73"/>
      <c r="T105" s="128">
        <v>2</v>
      </c>
      <c r="U105" s="120">
        <f>T105/0.0047</f>
        <v>425.531914893617</v>
      </c>
      <c r="V105" s="121"/>
      <c r="W105" s="101">
        <f t="shared" si="5"/>
        <v>425.531914893617</v>
      </c>
      <c r="X105" s="74" t="s">
        <v>898</v>
      </c>
      <c r="Y105" s="34"/>
      <c r="Z105" s="34"/>
      <c r="AA105" s="34"/>
      <c r="AB105" s="34"/>
      <c r="AC105" s="34"/>
      <c r="AD105" s="34"/>
      <c r="AE105" s="34"/>
      <c r="AF105" s="34"/>
      <c r="AG105" s="34"/>
      <c r="AH105" s="34"/>
      <c r="AI105" s="34"/>
      <c r="AJ105" s="34"/>
      <c r="AK105" s="34"/>
      <c r="AL105" s="34"/>
      <c r="AM105" s="34"/>
      <c r="AN105" s="34"/>
      <c r="AO105" s="34"/>
      <c r="AP105" s="34"/>
      <c r="AQ105" s="34"/>
      <c r="AR105" s="34"/>
      <c r="AS105" s="34"/>
      <c r="AT105" s="34"/>
      <c r="AU105" s="34"/>
      <c r="AV105" s="34"/>
      <c r="AW105" s="34"/>
    </row>
    <row r="106" spans="1:49" s="35" customFormat="1" ht="56.25" customHeight="1" x14ac:dyDescent="0.3">
      <c r="A106" s="52">
        <v>96</v>
      </c>
      <c r="B106" s="103" t="s">
        <v>1364</v>
      </c>
      <c r="C106" s="136" t="s">
        <v>725</v>
      </c>
      <c r="D106" s="136">
        <v>2020</v>
      </c>
      <c r="E106" s="73"/>
      <c r="F106" s="136"/>
      <c r="G106" s="136" t="s">
        <v>779</v>
      </c>
      <c r="H106" s="74" t="s">
        <v>585</v>
      </c>
      <c r="I106" s="74" t="s">
        <v>760</v>
      </c>
      <c r="J106" s="73"/>
      <c r="K106" s="73"/>
      <c r="L106" s="73">
        <v>1</v>
      </c>
      <c r="M106" s="73"/>
      <c r="N106" s="73"/>
      <c r="O106" s="73"/>
      <c r="P106" s="73"/>
      <c r="Q106" s="73"/>
      <c r="R106" s="73"/>
      <c r="S106" s="73"/>
      <c r="T106" s="143">
        <v>2</v>
      </c>
      <c r="U106" s="120">
        <f>T106/0.0047</f>
        <v>425.531914893617</v>
      </c>
      <c r="V106" s="121"/>
      <c r="W106" s="101">
        <f t="shared" si="5"/>
        <v>425.531914893617</v>
      </c>
      <c r="X106" s="103" t="s">
        <v>901</v>
      </c>
      <c r="Y106" s="34"/>
      <c r="Z106" s="34"/>
      <c r="AA106" s="34"/>
      <c r="AB106" s="34"/>
      <c r="AC106" s="34"/>
      <c r="AD106" s="34"/>
      <c r="AE106" s="34"/>
      <c r="AF106" s="34"/>
      <c r="AG106" s="34"/>
      <c r="AH106" s="34"/>
      <c r="AI106" s="34"/>
      <c r="AJ106" s="34"/>
      <c r="AK106" s="34"/>
      <c r="AL106" s="34"/>
      <c r="AM106" s="34"/>
      <c r="AN106" s="34"/>
      <c r="AO106" s="34"/>
      <c r="AP106" s="34"/>
      <c r="AQ106" s="34"/>
      <c r="AR106" s="34"/>
      <c r="AS106" s="34"/>
      <c r="AT106" s="34"/>
      <c r="AU106" s="34"/>
      <c r="AV106" s="34"/>
      <c r="AW106" s="34"/>
    </row>
    <row r="107" spans="1:49" s="60" customFormat="1" ht="56.25" customHeight="1" x14ac:dyDescent="0.3">
      <c r="A107" s="39">
        <v>40</v>
      </c>
      <c r="B107" s="74" t="s">
        <v>206</v>
      </c>
      <c r="C107" s="136" t="s">
        <v>706</v>
      </c>
      <c r="D107" s="73">
        <v>2020</v>
      </c>
      <c r="E107" s="73"/>
      <c r="F107" s="73"/>
      <c r="G107" s="73" t="s">
        <v>779</v>
      </c>
      <c r="H107" s="74" t="s">
        <v>585</v>
      </c>
      <c r="I107" s="74" t="s">
        <v>760</v>
      </c>
      <c r="J107" s="73"/>
      <c r="K107" s="73"/>
      <c r="L107" s="73">
        <v>1</v>
      </c>
      <c r="M107" s="73"/>
      <c r="N107" s="73"/>
      <c r="O107" s="73"/>
      <c r="P107" s="73"/>
      <c r="Q107" s="73"/>
      <c r="R107" s="73"/>
      <c r="S107" s="73"/>
      <c r="T107" s="128">
        <v>1.25</v>
      </c>
      <c r="U107" s="120">
        <f>T107/0.0047</f>
        <v>265.95744680851061</v>
      </c>
      <c r="V107" s="121"/>
      <c r="W107" s="101">
        <f t="shared" si="5"/>
        <v>265.95744680851061</v>
      </c>
      <c r="X107" s="74" t="s">
        <v>863</v>
      </c>
      <c r="Y107" s="34"/>
      <c r="Z107" s="34"/>
      <c r="AA107" s="34"/>
      <c r="AB107" s="34"/>
      <c r="AC107" s="34"/>
      <c r="AD107" s="34"/>
      <c r="AE107" s="34"/>
      <c r="AF107" s="34"/>
      <c r="AG107" s="34"/>
      <c r="AH107" s="34"/>
      <c r="AI107" s="34"/>
      <c r="AJ107" s="34"/>
      <c r="AK107" s="34"/>
      <c r="AL107" s="34"/>
      <c r="AM107" s="34"/>
      <c r="AN107" s="34"/>
      <c r="AO107" s="34"/>
      <c r="AP107" s="34"/>
      <c r="AQ107" s="34"/>
      <c r="AR107" s="34"/>
      <c r="AS107" s="34"/>
      <c r="AT107" s="34"/>
      <c r="AU107" s="34"/>
      <c r="AV107" s="34"/>
      <c r="AW107" s="34"/>
    </row>
    <row r="108" spans="1:49" s="56" customFormat="1" ht="56.25" customHeight="1" x14ac:dyDescent="0.3">
      <c r="A108" s="28">
        <v>41</v>
      </c>
      <c r="B108" s="103" t="s">
        <v>207</v>
      </c>
      <c r="C108" s="136" t="s">
        <v>695</v>
      </c>
      <c r="D108" s="136">
        <v>2020</v>
      </c>
      <c r="E108" s="73"/>
      <c r="F108" s="136"/>
      <c r="G108" s="136" t="s">
        <v>779</v>
      </c>
      <c r="H108" s="74" t="s">
        <v>585</v>
      </c>
      <c r="I108" s="74" t="s">
        <v>760</v>
      </c>
      <c r="J108" s="73"/>
      <c r="K108" s="73"/>
      <c r="L108" s="73">
        <v>1</v>
      </c>
      <c r="M108" s="73"/>
      <c r="N108" s="73"/>
      <c r="O108" s="73"/>
      <c r="P108" s="73"/>
      <c r="Q108" s="73"/>
      <c r="R108" s="73"/>
      <c r="S108" s="73"/>
      <c r="T108" s="143">
        <v>1.125</v>
      </c>
      <c r="U108" s="120">
        <f>T108/0.0047</f>
        <v>239.36170212765956</v>
      </c>
      <c r="V108" s="121"/>
      <c r="W108" s="101">
        <f t="shared" si="5"/>
        <v>239.36170212765956</v>
      </c>
      <c r="X108" s="103" t="s">
        <v>903</v>
      </c>
      <c r="Y108" s="34"/>
      <c r="Z108" s="34"/>
      <c r="AA108" s="34"/>
      <c r="AB108" s="34"/>
      <c r="AC108" s="34"/>
      <c r="AD108" s="34"/>
      <c r="AE108" s="34"/>
      <c r="AF108" s="34"/>
      <c r="AG108" s="34"/>
      <c r="AH108" s="34"/>
      <c r="AI108" s="34"/>
      <c r="AJ108" s="34"/>
      <c r="AK108" s="34"/>
      <c r="AL108" s="34"/>
      <c r="AM108" s="34"/>
      <c r="AN108" s="34"/>
      <c r="AO108" s="34"/>
      <c r="AP108" s="34"/>
      <c r="AQ108" s="34"/>
      <c r="AR108" s="34"/>
      <c r="AS108" s="34"/>
      <c r="AT108" s="34"/>
      <c r="AU108" s="34"/>
      <c r="AV108" s="34"/>
      <c r="AW108" s="34"/>
    </row>
    <row r="109" spans="1:49" s="35" customFormat="1" ht="56.25" customHeight="1" x14ac:dyDescent="0.3">
      <c r="A109" s="28">
        <v>219</v>
      </c>
      <c r="B109" s="103" t="s">
        <v>837</v>
      </c>
      <c r="C109" s="136" t="s">
        <v>699</v>
      </c>
      <c r="D109" s="136">
        <v>2020</v>
      </c>
      <c r="E109" s="73"/>
      <c r="F109" s="136"/>
      <c r="G109" s="136" t="s">
        <v>779</v>
      </c>
      <c r="H109" s="74" t="s">
        <v>585</v>
      </c>
      <c r="I109" s="74" t="s">
        <v>760</v>
      </c>
      <c r="J109" s="73"/>
      <c r="K109" s="73"/>
      <c r="L109" s="73">
        <v>1</v>
      </c>
      <c r="M109" s="73"/>
      <c r="N109" s="73"/>
      <c r="O109" s="73"/>
      <c r="P109" s="73"/>
      <c r="Q109" s="73"/>
      <c r="R109" s="73"/>
      <c r="S109" s="73"/>
      <c r="T109" s="143">
        <v>1</v>
      </c>
      <c r="U109" s="120">
        <f>T109/0.0047</f>
        <v>212.7659574468085</v>
      </c>
      <c r="V109" s="121"/>
      <c r="W109" s="101">
        <f t="shared" si="5"/>
        <v>212.7659574468085</v>
      </c>
      <c r="X109" s="103" t="s">
        <v>839</v>
      </c>
      <c r="Y109" s="34"/>
      <c r="Z109" s="34"/>
      <c r="AA109" s="34"/>
      <c r="AB109" s="34"/>
      <c r="AC109" s="34"/>
      <c r="AD109" s="34"/>
      <c r="AE109" s="34"/>
      <c r="AF109" s="34"/>
      <c r="AG109" s="34"/>
      <c r="AH109" s="34"/>
      <c r="AI109" s="34"/>
      <c r="AJ109" s="34"/>
      <c r="AK109" s="34"/>
      <c r="AL109" s="34"/>
      <c r="AM109" s="34"/>
      <c r="AN109" s="34"/>
      <c r="AO109" s="34"/>
      <c r="AP109" s="34"/>
      <c r="AQ109" s="34"/>
      <c r="AR109" s="34"/>
      <c r="AS109" s="34"/>
      <c r="AT109" s="34"/>
      <c r="AU109" s="34"/>
      <c r="AV109" s="34"/>
      <c r="AW109" s="34"/>
    </row>
    <row r="110" spans="1:49" s="35" customFormat="1" ht="56.25" customHeight="1" x14ac:dyDescent="0.3">
      <c r="A110" s="38">
        <v>8</v>
      </c>
      <c r="B110" s="103" t="s">
        <v>202</v>
      </c>
      <c r="C110" s="136" t="s">
        <v>695</v>
      </c>
      <c r="D110" s="136">
        <v>2020</v>
      </c>
      <c r="E110" s="73"/>
      <c r="F110" s="136"/>
      <c r="G110" s="136" t="s">
        <v>779</v>
      </c>
      <c r="H110" s="74" t="s">
        <v>585</v>
      </c>
      <c r="I110" s="74" t="s">
        <v>760</v>
      </c>
      <c r="J110" s="73"/>
      <c r="K110" s="73"/>
      <c r="L110" s="73">
        <v>1</v>
      </c>
      <c r="M110" s="73"/>
      <c r="N110" s="73"/>
      <c r="O110" s="73"/>
      <c r="P110" s="73"/>
      <c r="Q110" s="73"/>
      <c r="R110" s="73"/>
      <c r="S110" s="73"/>
      <c r="T110" s="143">
        <v>2.5</v>
      </c>
      <c r="U110" s="154">
        <v>500</v>
      </c>
      <c r="V110" s="121"/>
      <c r="W110" s="101">
        <f t="shared" si="5"/>
        <v>500</v>
      </c>
      <c r="X110" s="103" t="s">
        <v>904</v>
      </c>
      <c r="Y110" s="34"/>
      <c r="Z110" s="34"/>
      <c r="AA110" s="34"/>
      <c r="AB110" s="34"/>
      <c r="AC110" s="34"/>
      <c r="AD110" s="34"/>
      <c r="AE110" s="34"/>
      <c r="AF110" s="34"/>
      <c r="AG110" s="34"/>
      <c r="AH110" s="34"/>
      <c r="AI110" s="34"/>
      <c r="AJ110" s="34"/>
      <c r="AK110" s="34"/>
      <c r="AL110" s="34"/>
      <c r="AM110" s="34"/>
      <c r="AN110" s="34"/>
      <c r="AO110" s="34"/>
      <c r="AP110" s="34"/>
      <c r="AQ110" s="34"/>
      <c r="AR110" s="34"/>
      <c r="AS110" s="34"/>
      <c r="AT110" s="34"/>
      <c r="AU110" s="34"/>
      <c r="AV110" s="34"/>
      <c r="AW110" s="34"/>
    </row>
    <row r="111" spans="1:49" s="35" customFormat="1" ht="56.25" customHeight="1" x14ac:dyDescent="0.3">
      <c r="A111" s="39">
        <v>25</v>
      </c>
      <c r="B111" s="103" t="s">
        <v>227</v>
      </c>
      <c r="C111" s="136" t="s">
        <v>698</v>
      </c>
      <c r="D111" s="73">
        <v>2020</v>
      </c>
      <c r="E111" s="73"/>
      <c r="F111" s="73"/>
      <c r="G111" s="73" t="s">
        <v>779</v>
      </c>
      <c r="H111" s="109" t="s">
        <v>607</v>
      </c>
      <c r="I111" s="74" t="s">
        <v>760</v>
      </c>
      <c r="J111" s="73"/>
      <c r="K111" s="73"/>
      <c r="L111" s="73">
        <v>1</v>
      </c>
      <c r="M111" s="73"/>
      <c r="N111" s="73"/>
      <c r="O111" s="73"/>
      <c r="P111" s="73"/>
      <c r="Q111" s="73"/>
      <c r="R111" s="73"/>
      <c r="S111" s="73"/>
      <c r="T111" s="143">
        <v>0.125</v>
      </c>
      <c r="U111" s="142">
        <f>T111/0.0045</f>
        <v>27.777777777777779</v>
      </c>
      <c r="V111" s="121"/>
      <c r="W111" s="114">
        <f t="shared" si="5"/>
        <v>27.777777777777779</v>
      </c>
      <c r="X111" s="74" t="s">
        <v>910</v>
      </c>
      <c r="Y111" s="34"/>
      <c r="Z111" s="34"/>
      <c r="AA111" s="34"/>
      <c r="AB111" s="34"/>
      <c r="AC111" s="34"/>
      <c r="AD111" s="34"/>
      <c r="AE111" s="34"/>
      <c r="AF111" s="34"/>
      <c r="AG111" s="34"/>
      <c r="AH111" s="34"/>
      <c r="AI111" s="34"/>
      <c r="AJ111" s="34"/>
      <c r="AK111" s="34"/>
      <c r="AL111" s="34"/>
      <c r="AM111" s="34"/>
      <c r="AN111" s="34"/>
      <c r="AO111" s="34"/>
      <c r="AP111" s="34"/>
      <c r="AQ111" s="34"/>
      <c r="AR111" s="34"/>
      <c r="AS111" s="34"/>
      <c r="AT111" s="34"/>
      <c r="AU111" s="34"/>
      <c r="AV111" s="34"/>
      <c r="AW111" s="34"/>
    </row>
    <row r="112" spans="1:49" s="35" customFormat="1" ht="56.25" customHeight="1" x14ac:dyDescent="0.3">
      <c r="A112" s="28">
        <v>71</v>
      </c>
      <c r="B112" s="103" t="s">
        <v>840</v>
      </c>
      <c r="C112" s="136" t="s">
        <v>708</v>
      </c>
      <c r="D112" s="136">
        <v>2020</v>
      </c>
      <c r="E112" s="73"/>
      <c r="F112" s="136"/>
      <c r="G112" s="136" t="s">
        <v>779</v>
      </c>
      <c r="H112" s="74" t="s">
        <v>585</v>
      </c>
      <c r="I112" s="74" t="s">
        <v>760</v>
      </c>
      <c r="J112" s="73"/>
      <c r="K112" s="73"/>
      <c r="L112" s="73">
        <v>1</v>
      </c>
      <c r="M112" s="73"/>
      <c r="N112" s="73"/>
      <c r="O112" s="73"/>
      <c r="P112" s="73"/>
      <c r="Q112" s="73"/>
      <c r="R112" s="73"/>
      <c r="S112" s="73"/>
      <c r="T112" s="145"/>
      <c r="U112" s="145"/>
      <c r="V112" s="144"/>
      <c r="W112" s="101">
        <f t="shared" si="5"/>
        <v>0</v>
      </c>
      <c r="X112" s="103" t="s">
        <v>841</v>
      </c>
      <c r="Y112" s="34"/>
      <c r="Z112" s="34"/>
      <c r="AA112" s="34"/>
      <c r="AB112" s="34"/>
      <c r="AC112" s="34"/>
      <c r="AD112" s="34"/>
      <c r="AE112" s="34"/>
      <c r="AF112" s="34"/>
      <c r="AG112" s="34"/>
      <c r="AH112" s="34"/>
      <c r="AI112" s="34"/>
      <c r="AJ112" s="34"/>
      <c r="AK112" s="34"/>
      <c r="AL112" s="34"/>
      <c r="AM112" s="34"/>
      <c r="AN112" s="34"/>
      <c r="AO112" s="34"/>
      <c r="AP112" s="34"/>
      <c r="AQ112" s="34"/>
      <c r="AR112" s="34"/>
      <c r="AS112" s="34"/>
      <c r="AT112" s="34"/>
      <c r="AU112" s="34"/>
      <c r="AV112" s="34"/>
      <c r="AW112" s="34"/>
    </row>
    <row r="113" spans="1:49" s="35" customFormat="1" ht="56.25" customHeight="1" x14ac:dyDescent="0.3">
      <c r="A113" s="39">
        <v>295</v>
      </c>
      <c r="B113" s="103" t="s">
        <v>821</v>
      </c>
      <c r="C113" s="136" t="s">
        <v>698</v>
      </c>
      <c r="D113" s="136">
        <v>2020</v>
      </c>
      <c r="E113" s="73"/>
      <c r="F113" s="136"/>
      <c r="G113" s="136" t="s">
        <v>779</v>
      </c>
      <c r="H113" s="109" t="s">
        <v>607</v>
      </c>
      <c r="I113" s="74" t="s">
        <v>760</v>
      </c>
      <c r="J113" s="73"/>
      <c r="K113" s="73">
        <v>1</v>
      </c>
      <c r="L113" s="73"/>
      <c r="M113" s="73"/>
      <c r="N113" s="73"/>
      <c r="O113" s="73"/>
      <c r="P113" s="73"/>
      <c r="Q113" s="73"/>
      <c r="R113" s="73"/>
      <c r="S113" s="73"/>
      <c r="T113" s="145"/>
      <c r="U113" s="145"/>
      <c r="V113" s="144"/>
      <c r="W113" s="114">
        <f t="shared" si="5"/>
        <v>0</v>
      </c>
      <c r="X113" s="103" t="s">
        <v>822</v>
      </c>
      <c r="Y113" s="34"/>
      <c r="Z113" s="34"/>
      <c r="AA113" s="34"/>
      <c r="AB113" s="34"/>
      <c r="AC113" s="34"/>
      <c r="AD113" s="34"/>
      <c r="AE113" s="34"/>
      <c r="AF113" s="34"/>
      <c r="AG113" s="34"/>
      <c r="AH113" s="34"/>
      <c r="AI113" s="34"/>
      <c r="AJ113" s="34"/>
      <c r="AK113" s="34"/>
      <c r="AL113" s="34"/>
      <c r="AM113" s="34"/>
      <c r="AN113" s="34"/>
      <c r="AO113" s="34"/>
      <c r="AP113" s="34"/>
      <c r="AQ113" s="34"/>
      <c r="AR113" s="34"/>
      <c r="AS113" s="34"/>
      <c r="AT113" s="34"/>
      <c r="AU113" s="34"/>
      <c r="AV113" s="34"/>
      <c r="AW113" s="34"/>
    </row>
    <row r="114" spans="1:49" s="35" customFormat="1" ht="56.25" customHeight="1" x14ac:dyDescent="0.3">
      <c r="A114" s="28">
        <v>294</v>
      </c>
      <c r="B114" s="103" t="s">
        <v>826</v>
      </c>
      <c r="C114" s="136" t="s">
        <v>698</v>
      </c>
      <c r="D114" s="136">
        <v>2020</v>
      </c>
      <c r="E114" s="73"/>
      <c r="F114" s="136"/>
      <c r="G114" s="136" t="s">
        <v>779</v>
      </c>
      <c r="H114" s="74" t="s">
        <v>827</v>
      </c>
      <c r="I114" s="74" t="s">
        <v>760</v>
      </c>
      <c r="J114" s="73"/>
      <c r="K114" s="73"/>
      <c r="L114" s="73"/>
      <c r="M114" s="73"/>
      <c r="N114" s="73"/>
      <c r="O114" s="73"/>
      <c r="P114" s="73"/>
      <c r="Q114" s="73"/>
      <c r="R114" s="73"/>
      <c r="S114" s="73"/>
      <c r="T114" s="145"/>
      <c r="U114" s="145"/>
      <c r="V114" s="144"/>
      <c r="W114" s="101">
        <f t="shared" si="5"/>
        <v>0</v>
      </c>
      <c r="X114" s="103" t="s">
        <v>829</v>
      </c>
      <c r="Y114" s="34"/>
      <c r="Z114" s="34"/>
      <c r="AA114" s="34"/>
      <c r="AB114" s="34"/>
      <c r="AC114" s="34"/>
      <c r="AD114" s="34"/>
      <c r="AE114" s="34"/>
      <c r="AF114" s="34"/>
      <c r="AG114" s="34"/>
      <c r="AH114" s="34"/>
      <c r="AI114" s="34"/>
      <c r="AJ114" s="34"/>
      <c r="AK114" s="34"/>
      <c r="AL114" s="34"/>
      <c r="AM114" s="34"/>
      <c r="AN114" s="34"/>
      <c r="AO114" s="34"/>
      <c r="AP114" s="34"/>
      <c r="AQ114" s="34"/>
      <c r="AR114" s="34"/>
      <c r="AS114" s="34"/>
      <c r="AT114" s="34"/>
      <c r="AU114" s="34"/>
      <c r="AV114" s="34"/>
      <c r="AW114" s="34"/>
    </row>
    <row r="115" spans="1:49" s="35" customFormat="1" ht="56.25" customHeight="1" x14ac:dyDescent="0.3">
      <c r="A115" s="39">
        <v>65</v>
      </c>
      <c r="B115" s="103" t="s">
        <v>970</v>
      </c>
      <c r="C115" s="136" t="s">
        <v>705</v>
      </c>
      <c r="D115" s="136">
        <v>2020</v>
      </c>
      <c r="E115" s="73"/>
      <c r="F115" s="73"/>
      <c r="G115" s="73" t="s">
        <v>779</v>
      </c>
      <c r="H115" s="74" t="s">
        <v>585</v>
      </c>
      <c r="I115" s="74" t="s">
        <v>760</v>
      </c>
      <c r="J115" s="73"/>
      <c r="K115" s="73"/>
      <c r="L115" s="73">
        <v>1</v>
      </c>
      <c r="M115" s="73"/>
      <c r="N115" s="73"/>
      <c r="O115" s="73">
        <v>1</v>
      </c>
      <c r="P115" s="73"/>
      <c r="Q115" s="73"/>
      <c r="R115" s="73"/>
      <c r="S115" s="73"/>
      <c r="T115" s="128">
        <v>1</v>
      </c>
      <c r="U115" s="120">
        <f>T115/0.0047</f>
        <v>212.7659574468085</v>
      </c>
      <c r="V115" s="121"/>
      <c r="W115" s="101">
        <f t="shared" si="5"/>
        <v>212.7659574468085</v>
      </c>
      <c r="X115" s="74" t="s">
        <v>973</v>
      </c>
      <c r="Y115" s="55"/>
      <c r="Z115" s="55"/>
      <c r="AA115" s="55"/>
      <c r="AB115" s="55"/>
      <c r="AC115" s="55"/>
      <c r="AD115" s="55"/>
      <c r="AE115" s="55"/>
      <c r="AF115" s="55"/>
      <c r="AG115" s="55"/>
      <c r="AH115" s="55"/>
      <c r="AI115" s="55"/>
      <c r="AJ115" s="55"/>
      <c r="AK115" s="55"/>
      <c r="AL115" s="55"/>
      <c r="AM115" s="55"/>
      <c r="AN115" s="55"/>
      <c r="AO115" s="55"/>
      <c r="AP115" s="55"/>
      <c r="AQ115" s="55"/>
      <c r="AR115" s="55"/>
      <c r="AS115" s="55"/>
      <c r="AT115" s="55"/>
      <c r="AU115" s="55"/>
      <c r="AV115" s="55"/>
      <c r="AW115" s="55"/>
    </row>
    <row r="116" spans="1:49" s="35" customFormat="1" ht="56.25" customHeight="1" x14ac:dyDescent="0.3">
      <c r="A116" s="54">
        <v>173</v>
      </c>
      <c r="B116" s="107" t="s">
        <v>1096</v>
      </c>
      <c r="C116" s="108" t="s">
        <v>716</v>
      </c>
      <c r="D116" s="110">
        <v>2020</v>
      </c>
      <c r="E116" s="73"/>
      <c r="F116" s="110"/>
      <c r="G116" s="157" t="s">
        <v>779</v>
      </c>
      <c r="H116" s="109" t="s">
        <v>607</v>
      </c>
      <c r="I116" s="107" t="s">
        <v>760</v>
      </c>
      <c r="J116" s="100"/>
      <c r="K116" s="100">
        <v>1</v>
      </c>
      <c r="L116" s="100">
        <v>1</v>
      </c>
      <c r="M116" s="100"/>
      <c r="N116" s="100"/>
      <c r="O116" s="100"/>
      <c r="P116" s="100"/>
      <c r="Q116" s="100"/>
      <c r="R116" s="100"/>
      <c r="S116" s="100"/>
      <c r="T116" s="155">
        <v>1</v>
      </c>
      <c r="U116" s="142">
        <f>T116/0.0045</f>
        <v>222.22222222222223</v>
      </c>
      <c r="V116" s="121"/>
      <c r="W116" s="114">
        <f t="shared" ref="W116:W136" si="6">U116</f>
        <v>222.22222222222223</v>
      </c>
      <c r="X116" s="11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row>
    <row r="117" spans="1:49" s="35" customFormat="1" ht="56.25" customHeight="1" x14ac:dyDescent="0.3">
      <c r="A117" s="52">
        <v>129</v>
      </c>
      <c r="B117" s="107" t="s">
        <v>1091</v>
      </c>
      <c r="C117" s="108" t="s">
        <v>1092</v>
      </c>
      <c r="D117" s="110">
        <v>2020</v>
      </c>
      <c r="E117" s="73"/>
      <c r="F117" s="110"/>
      <c r="G117" s="157" t="s">
        <v>779</v>
      </c>
      <c r="H117" s="107" t="s">
        <v>585</v>
      </c>
      <c r="I117" s="107" t="s">
        <v>760</v>
      </c>
      <c r="J117" s="110">
        <v>1</v>
      </c>
      <c r="K117" s="110"/>
      <c r="L117" s="110"/>
      <c r="M117" s="110"/>
      <c r="N117" s="110"/>
      <c r="O117" s="110"/>
      <c r="P117" s="110"/>
      <c r="Q117" s="110"/>
      <c r="R117" s="110"/>
      <c r="S117" s="110"/>
      <c r="T117" s="142">
        <f>U117*0.0047</f>
        <v>4.7000000000000004E-4</v>
      </c>
      <c r="U117" s="148">
        <v>0.1</v>
      </c>
      <c r="V117" s="110"/>
      <c r="W117" s="101">
        <f t="shared" si="6"/>
        <v>0.1</v>
      </c>
      <c r="X117" s="116" t="s">
        <v>1094</v>
      </c>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row>
    <row r="118" spans="1:49" s="35" customFormat="1" ht="56.25" customHeight="1" x14ac:dyDescent="0.3">
      <c r="A118" s="28">
        <v>144</v>
      </c>
      <c r="B118" s="107" t="s">
        <v>1109</v>
      </c>
      <c r="C118" s="108" t="s">
        <v>692</v>
      </c>
      <c r="D118" s="110">
        <v>2020</v>
      </c>
      <c r="E118" s="73"/>
      <c r="F118" s="110"/>
      <c r="G118" s="108" t="s">
        <v>779</v>
      </c>
      <c r="H118" s="117" t="s">
        <v>585</v>
      </c>
      <c r="I118" s="107" t="s">
        <v>760</v>
      </c>
      <c r="J118" s="118">
        <v>1</v>
      </c>
      <c r="K118" s="118"/>
      <c r="L118" s="118"/>
      <c r="M118" s="118"/>
      <c r="N118" s="118"/>
      <c r="O118" s="118"/>
      <c r="P118" s="118"/>
      <c r="Q118" s="118"/>
      <c r="R118" s="118"/>
      <c r="S118" s="118"/>
      <c r="T118" s="123">
        <v>0.05</v>
      </c>
      <c r="U118" s="120">
        <f>T118/0.0047</f>
        <v>10.638297872340425</v>
      </c>
      <c r="V118" s="121"/>
      <c r="W118" s="101">
        <f t="shared" si="6"/>
        <v>10.638297872340425</v>
      </c>
      <c r="X118" s="116" t="s">
        <v>1115</v>
      </c>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row>
    <row r="119" spans="1:49" s="35" customFormat="1" ht="56.25" customHeight="1" x14ac:dyDescent="0.3">
      <c r="A119" s="38">
        <v>58</v>
      </c>
      <c r="B119" s="107" t="s">
        <v>1110</v>
      </c>
      <c r="C119" s="108" t="s">
        <v>1113</v>
      </c>
      <c r="D119" s="110">
        <v>2020</v>
      </c>
      <c r="E119" s="73"/>
      <c r="F119" s="110"/>
      <c r="G119" s="108" t="s">
        <v>779</v>
      </c>
      <c r="H119" s="117" t="s">
        <v>585</v>
      </c>
      <c r="I119" s="124" t="s">
        <v>760</v>
      </c>
      <c r="J119" s="118">
        <v>1</v>
      </c>
      <c r="K119" s="118"/>
      <c r="L119" s="118"/>
      <c r="M119" s="118"/>
      <c r="N119" s="118"/>
      <c r="O119" s="118"/>
      <c r="P119" s="118"/>
      <c r="Q119" s="118"/>
      <c r="R119" s="118"/>
      <c r="S119" s="118"/>
      <c r="T119" s="123">
        <v>2.5000000000000001E-2</v>
      </c>
      <c r="U119" s="120">
        <f>T119/0.0047</f>
        <v>5.3191489361702127</v>
      </c>
      <c r="V119" s="121"/>
      <c r="W119" s="101">
        <f t="shared" si="6"/>
        <v>5.3191489361702127</v>
      </c>
      <c r="X119" s="116" t="s">
        <v>1115</v>
      </c>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row>
    <row r="120" spans="1:49" s="56" customFormat="1" ht="56.25" customHeight="1" x14ac:dyDescent="0.3">
      <c r="A120" s="39">
        <v>15</v>
      </c>
      <c r="B120" s="107" t="s">
        <v>1111</v>
      </c>
      <c r="C120" s="108" t="s">
        <v>704</v>
      </c>
      <c r="D120" s="110">
        <v>2020</v>
      </c>
      <c r="E120" s="73"/>
      <c r="F120" s="110"/>
      <c r="G120" s="108" t="s">
        <v>779</v>
      </c>
      <c r="H120" s="117" t="s">
        <v>585</v>
      </c>
      <c r="I120" s="107" t="s">
        <v>760</v>
      </c>
      <c r="J120" s="118">
        <v>1</v>
      </c>
      <c r="K120" s="118"/>
      <c r="L120" s="118"/>
      <c r="M120" s="118"/>
      <c r="N120" s="118"/>
      <c r="O120" s="118"/>
      <c r="P120" s="118"/>
      <c r="Q120" s="118"/>
      <c r="R120" s="118"/>
      <c r="S120" s="118"/>
      <c r="T120" s="123">
        <v>0.05</v>
      </c>
      <c r="U120" s="120">
        <f>T120/0.0047</f>
        <v>10.638297872340425</v>
      </c>
      <c r="V120" s="121"/>
      <c r="W120" s="101">
        <f t="shared" si="6"/>
        <v>10.638297872340425</v>
      </c>
      <c r="X120" s="116" t="s">
        <v>1115</v>
      </c>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row>
    <row r="121" spans="1:49" s="35" customFormat="1" ht="56.25" customHeight="1" x14ac:dyDescent="0.3">
      <c r="A121" s="28">
        <v>151</v>
      </c>
      <c r="B121" s="107" t="s">
        <v>1112</v>
      </c>
      <c r="C121" s="108" t="s">
        <v>704</v>
      </c>
      <c r="D121" s="110">
        <v>2020</v>
      </c>
      <c r="E121" s="73"/>
      <c r="F121" s="110"/>
      <c r="G121" s="108" t="s">
        <v>779</v>
      </c>
      <c r="H121" s="117" t="s">
        <v>585</v>
      </c>
      <c r="I121" s="124" t="s">
        <v>760</v>
      </c>
      <c r="J121" s="118">
        <v>1</v>
      </c>
      <c r="K121" s="118"/>
      <c r="L121" s="118"/>
      <c r="M121" s="118"/>
      <c r="N121" s="118"/>
      <c r="O121" s="118"/>
      <c r="P121" s="118"/>
      <c r="Q121" s="118"/>
      <c r="R121" s="118"/>
      <c r="S121" s="118"/>
      <c r="T121" s="123">
        <v>0.05</v>
      </c>
      <c r="U121" s="120">
        <f>T121/0.0047</f>
        <v>10.638297872340425</v>
      </c>
      <c r="V121" s="121"/>
      <c r="W121" s="101">
        <f t="shared" si="6"/>
        <v>10.638297872340425</v>
      </c>
      <c r="X121" s="116" t="s">
        <v>1115</v>
      </c>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row>
    <row r="122" spans="1:49" s="35" customFormat="1" ht="56.25" customHeight="1" x14ac:dyDescent="0.3">
      <c r="A122" s="28">
        <v>24</v>
      </c>
      <c r="B122" s="109" t="s">
        <v>1128</v>
      </c>
      <c r="C122" s="108" t="s">
        <v>695</v>
      </c>
      <c r="D122" s="108">
        <v>2020</v>
      </c>
      <c r="E122" s="108"/>
      <c r="F122" s="108"/>
      <c r="G122" s="108" t="s">
        <v>779</v>
      </c>
      <c r="H122" s="109" t="s">
        <v>607</v>
      </c>
      <c r="I122" s="124" t="s">
        <v>760</v>
      </c>
      <c r="J122" s="125"/>
      <c r="K122" s="125">
        <v>1</v>
      </c>
      <c r="L122" s="125"/>
      <c r="M122" s="125"/>
      <c r="N122" s="125"/>
      <c r="O122" s="125"/>
      <c r="P122" s="125"/>
      <c r="Q122" s="125"/>
      <c r="R122" s="125"/>
      <c r="S122" s="125"/>
      <c r="T122" s="156">
        <v>2</v>
      </c>
      <c r="U122" s="142">
        <f>T122/0.0045</f>
        <v>444.44444444444446</v>
      </c>
      <c r="V122" s="121"/>
      <c r="W122" s="114">
        <f t="shared" si="6"/>
        <v>444.44444444444446</v>
      </c>
      <c r="X122" s="116" t="s">
        <v>1130</v>
      </c>
      <c r="Y122" s="67"/>
      <c r="Z122" s="67"/>
      <c r="AA122" s="67"/>
      <c r="AB122" s="67"/>
      <c r="AC122" s="67"/>
      <c r="AD122" s="67"/>
      <c r="AE122" s="67"/>
      <c r="AF122" s="67"/>
      <c r="AG122" s="67"/>
      <c r="AH122" s="67"/>
      <c r="AI122" s="67"/>
      <c r="AJ122" s="67"/>
      <c r="AK122" s="67"/>
      <c r="AL122" s="67"/>
      <c r="AM122" s="67"/>
      <c r="AN122" s="67"/>
      <c r="AO122" s="67"/>
      <c r="AP122" s="67"/>
      <c r="AQ122" s="67"/>
      <c r="AR122" s="67"/>
      <c r="AS122" s="67"/>
      <c r="AT122" s="67"/>
      <c r="AU122" s="67"/>
      <c r="AV122" s="67"/>
      <c r="AW122" s="67"/>
    </row>
    <row r="123" spans="1:49" s="35" customFormat="1" ht="56.25" customHeight="1" x14ac:dyDescent="0.3">
      <c r="A123" s="28">
        <v>76</v>
      </c>
      <c r="B123" s="124" t="s">
        <v>1153</v>
      </c>
      <c r="C123" s="108" t="s">
        <v>695</v>
      </c>
      <c r="D123" s="125">
        <v>2020</v>
      </c>
      <c r="E123" s="108"/>
      <c r="F123" s="125"/>
      <c r="G123" s="125" t="s">
        <v>779</v>
      </c>
      <c r="H123" s="124" t="s">
        <v>585</v>
      </c>
      <c r="I123" s="124" t="s">
        <v>760</v>
      </c>
      <c r="J123" s="125"/>
      <c r="K123" s="125"/>
      <c r="L123" s="125">
        <v>1</v>
      </c>
      <c r="M123" s="125"/>
      <c r="N123" s="125"/>
      <c r="O123" s="125"/>
      <c r="P123" s="125"/>
      <c r="Q123" s="125"/>
      <c r="R123" s="125"/>
      <c r="S123" s="125"/>
      <c r="T123" s="129">
        <v>1.3</v>
      </c>
      <c r="U123" s="120">
        <f>T123/0.0047</f>
        <v>276.59574468085106</v>
      </c>
      <c r="V123" s="121"/>
      <c r="W123" s="101">
        <f t="shared" si="6"/>
        <v>276.59574468085106</v>
      </c>
      <c r="X123" s="116" t="s">
        <v>1155</v>
      </c>
      <c r="Y123" s="67"/>
      <c r="Z123" s="67"/>
      <c r="AA123" s="67"/>
      <c r="AB123" s="67"/>
      <c r="AC123" s="67"/>
      <c r="AD123" s="67"/>
      <c r="AE123" s="67"/>
      <c r="AF123" s="67"/>
      <c r="AG123" s="67"/>
      <c r="AH123" s="67"/>
      <c r="AI123" s="67"/>
      <c r="AJ123" s="67"/>
      <c r="AK123" s="67"/>
      <c r="AL123" s="67"/>
      <c r="AM123" s="67"/>
      <c r="AN123" s="67"/>
      <c r="AO123" s="67"/>
      <c r="AP123" s="67"/>
      <c r="AQ123" s="67"/>
      <c r="AR123" s="67"/>
      <c r="AS123" s="67"/>
      <c r="AT123" s="67"/>
      <c r="AU123" s="67"/>
      <c r="AV123" s="67"/>
      <c r="AW123" s="67"/>
    </row>
    <row r="124" spans="1:49" s="56" customFormat="1" ht="56.25" customHeight="1" x14ac:dyDescent="0.3">
      <c r="A124" s="28">
        <v>206</v>
      </c>
      <c r="B124" s="74" t="s">
        <v>867</v>
      </c>
      <c r="C124" s="136" t="s">
        <v>695</v>
      </c>
      <c r="D124" s="73">
        <v>2020</v>
      </c>
      <c r="E124" s="136"/>
      <c r="F124" s="73"/>
      <c r="G124" s="73" t="s">
        <v>779</v>
      </c>
      <c r="H124" s="74" t="s">
        <v>586</v>
      </c>
      <c r="I124" s="74" t="s">
        <v>760</v>
      </c>
      <c r="J124" s="73"/>
      <c r="K124" s="73"/>
      <c r="L124" s="73"/>
      <c r="M124" s="73">
        <v>1</v>
      </c>
      <c r="N124" s="73"/>
      <c r="O124" s="73"/>
      <c r="P124" s="73"/>
      <c r="Q124" s="73"/>
      <c r="R124" s="73"/>
      <c r="S124" s="73"/>
      <c r="T124" s="128">
        <v>0.72</v>
      </c>
      <c r="U124" s="153">
        <v>200</v>
      </c>
      <c r="V124" s="144"/>
      <c r="W124" s="114">
        <f t="shared" si="6"/>
        <v>200</v>
      </c>
      <c r="X124" s="74" t="s">
        <v>1184</v>
      </c>
      <c r="Y124" s="34"/>
      <c r="Z124" s="34"/>
      <c r="AA124" s="34"/>
      <c r="AB124" s="34"/>
      <c r="AC124" s="34"/>
      <c r="AD124" s="34"/>
      <c r="AE124" s="34"/>
      <c r="AF124" s="34"/>
      <c r="AG124" s="34"/>
      <c r="AH124" s="34"/>
      <c r="AI124" s="34"/>
      <c r="AJ124" s="34"/>
      <c r="AK124" s="34"/>
      <c r="AL124" s="34"/>
      <c r="AM124" s="34"/>
      <c r="AN124" s="34"/>
      <c r="AO124" s="34"/>
      <c r="AP124" s="34"/>
      <c r="AQ124" s="34"/>
      <c r="AR124" s="34"/>
      <c r="AS124" s="34"/>
      <c r="AT124" s="34"/>
      <c r="AU124" s="34"/>
      <c r="AV124" s="34"/>
      <c r="AW124" s="34"/>
    </row>
    <row r="125" spans="1:49" s="56" customFormat="1" ht="56.25" customHeight="1" x14ac:dyDescent="0.3">
      <c r="A125" s="28">
        <v>137</v>
      </c>
      <c r="B125" s="116" t="s">
        <v>1206</v>
      </c>
      <c r="C125" s="112" t="s">
        <v>708</v>
      </c>
      <c r="D125" s="112">
        <v>2020</v>
      </c>
      <c r="E125" s="73"/>
      <c r="F125" s="112"/>
      <c r="G125" s="112" t="s">
        <v>779</v>
      </c>
      <c r="H125" s="109" t="s">
        <v>607</v>
      </c>
      <c r="I125" s="99" t="s">
        <v>760</v>
      </c>
      <c r="J125" s="100"/>
      <c r="K125" s="100"/>
      <c r="L125" s="100">
        <v>1</v>
      </c>
      <c r="M125" s="100"/>
      <c r="N125" s="100"/>
      <c r="O125" s="100"/>
      <c r="P125" s="100"/>
      <c r="Q125" s="100"/>
      <c r="R125" s="100"/>
      <c r="S125" s="100"/>
      <c r="T125" s="111">
        <v>2</v>
      </c>
      <c r="U125" s="157">
        <f>T125/0.0045</f>
        <v>444.44444444444446</v>
      </c>
      <c r="V125" s="112"/>
      <c r="W125" s="101">
        <f t="shared" si="6"/>
        <v>444.44444444444446</v>
      </c>
      <c r="X125" s="11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row>
    <row r="126" spans="1:49" s="35" customFormat="1" ht="56.25" customHeight="1" x14ac:dyDescent="0.3">
      <c r="A126" s="52">
        <v>139</v>
      </c>
      <c r="B126" s="116" t="s">
        <v>1209</v>
      </c>
      <c r="C126" s="112" t="s">
        <v>1210</v>
      </c>
      <c r="D126" s="112">
        <v>2020</v>
      </c>
      <c r="E126" s="73"/>
      <c r="F126" s="112"/>
      <c r="G126" s="112" t="s">
        <v>779</v>
      </c>
      <c r="H126" s="99" t="s">
        <v>587</v>
      </c>
      <c r="I126" s="99" t="s">
        <v>760</v>
      </c>
      <c r="J126" s="100"/>
      <c r="K126" s="100"/>
      <c r="L126" s="100">
        <v>1</v>
      </c>
      <c r="M126" s="100"/>
      <c r="N126" s="100"/>
      <c r="O126" s="100"/>
      <c r="P126" s="100"/>
      <c r="Q126" s="100"/>
      <c r="R126" s="100"/>
      <c r="S126" s="100"/>
      <c r="T126" s="112">
        <v>3.5</v>
      </c>
      <c r="U126" s="112">
        <f>T126/0.0046</f>
        <v>760.86956521739137</v>
      </c>
      <c r="V126" s="112"/>
      <c r="W126" s="114">
        <f t="shared" si="6"/>
        <v>760.86956521739137</v>
      </c>
      <c r="X126" s="116" t="s">
        <v>1212</v>
      </c>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row>
    <row r="127" spans="1:49" s="35" customFormat="1" ht="56.25" customHeight="1" x14ac:dyDescent="0.3">
      <c r="A127" s="38">
        <v>98</v>
      </c>
      <c r="B127" s="98" t="s">
        <v>1418</v>
      </c>
      <c r="C127" s="173" t="s">
        <v>693</v>
      </c>
      <c r="D127" s="173">
        <v>2020</v>
      </c>
      <c r="E127" s="173"/>
      <c r="F127" s="173"/>
      <c r="G127" s="173" t="s">
        <v>779</v>
      </c>
      <c r="H127" s="99" t="s">
        <v>938</v>
      </c>
      <c r="I127" s="99" t="s">
        <v>760</v>
      </c>
      <c r="J127" s="100"/>
      <c r="K127" s="100"/>
      <c r="L127" s="100">
        <v>1</v>
      </c>
      <c r="M127" s="100"/>
      <c r="N127" s="100"/>
      <c r="O127" s="100"/>
      <c r="P127" s="100"/>
      <c r="Q127" s="100"/>
      <c r="R127" s="100"/>
      <c r="S127" s="100"/>
      <c r="T127" s="173">
        <f>U127*0.0047</f>
        <v>5.6400000000000006E-2</v>
      </c>
      <c r="U127" s="173">
        <v>12</v>
      </c>
      <c r="V127" s="173"/>
      <c r="W127" s="173">
        <f t="shared" si="6"/>
        <v>12</v>
      </c>
      <c r="X127" s="98" t="s">
        <v>1429</v>
      </c>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row>
    <row r="128" spans="1:49" s="35" customFormat="1" ht="56.25" customHeight="1" x14ac:dyDescent="0.3">
      <c r="A128" s="38">
        <v>28</v>
      </c>
      <c r="B128" s="74" t="s">
        <v>1077</v>
      </c>
      <c r="C128" s="136" t="s">
        <v>700</v>
      </c>
      <c r="D128" s="73">
        <v>2019</v>
      </c>
      <c r="E128" s="73">
        <f>D128</f>
        <v>2019</v>
      </c>
      <c r="F128" s="73"/>
      <c r="G128" s="73" t="s">
        <v>783</v>
      </c>
      <c r="H128" s="74" t="s">
        <v>585</v>
      </c>
      <c r="I128" s="74" t="s">
        <v>760</v>
      </c>
      <c r="J128" s="73"/>
      <c r="K128" s="73"/>
      <c r="L128" s="73">
        <v>1</v>
      </c>
      <c r="M128" s="73"/>
      <c r="N128" s="73"/>
      <c r="O128" s="73"/>
      <c r="P128" s="73"/>
      <c r="Q128" s="73"/>
      <c r="R128" s="73"/>
      <c r="S128" s="73"/>
      <c r="T128" s="143">
        <v>4</v>
      </c>
      <c r="U128" s="120">
        <f>T128/0.0047</f>
        <v>851.063829787234</v>
      </c>
      <c r="V128" s="121"/>
      <c r="W128" s="101">
        <f t="shared" si="6"/>
        <v>851.063829787234</v>
      </c>
      <c r="X128" s="74" t="s">
        <v>897</v>
      </c>
      <c r="Y128" s="55"/>
      <c r="Z128" s="55"/>
      <c r="AA128" s="55"/>
      <c r="AB128" s="55"/>
      <c r="AC128" s="55"/>
      <c r="AD128" s="55"/>
      <c r="AE128" s="55"/>
      <c r="AF128" s="55"/>
      <c r="AG128" s="55"/>
      <c r="AH128" s="55"/>
      <c r="AI128" s="55"/>
      <c r="AJ128" s="55"/>
      <c r="AK128" s="55"/>
      <c r="AL128" s="55"/>
      <c r="AM128" s="55"/>
      <c r="AN128" s="55"/>
      <c r="AO128" s="55"/>
      <c r="AP128" s="55"/>
      <c r="AQ128" s="55"/>
      <c r="AR128" s="55"/>
      <c r="AS128" s="55"/>
      <c r="AT128" s="55"/>
      <c r="AU128" s="55"/>
      <c r="AV128" s="55"/>
      <c r="AW128" s="55"/>
    </row>
    <row r="129" spans="1:49" s="35" customFormat="1" ht="56.25" customHeight="1" x14ac:dyDescent="0.3">
      <c r="A129" s="39">
        <v>220</v>
      </c>
      <c r="B129" s="103" t="s">
        <v>8</v>
      </c>
      <c r="C129" s="73" t="s">
        <v>703</v>
      </c>
      <c r="D129" s="136">
        <v>2019</v>
      </c>
      <c r="E129" s="136">
        <v>2019</v>
      </c>
      <c r="F129" s="136"/>
      <c r="G129" s="136" t="s">
        <v>783</v>
      </c>
      <c r="H129" s="74" t="s">
        <v>585</v>
      </c>
      <c r="I129" s="74" t="s">
        <v>760</v>
      </c>
      <c r="J129" s="73"/>
      <c r="K129" s="73"/>
      <c r="L129" s="73"/>
      <c r="M129" s="73">
        <v>1</v>
      </c>
      <c r="N129" s="73"/>
      <c r="O129" s="73"/>
      <c r="P129" s="73"/>
      <c r="Q129" s="73"/>
      <c r="R129" s="73"/>
      <c r="S129" s="73"/>
      <c r="T129" s="143">
        <v>6</v>
      </c>
      <c r="U129" s="120">
        <f>T129/0.0047</f>
        <v>1276.5957446808511</v>
      </c>
      <c r="V129" s="121"/>
      <c r="W129" s="101">
        <f t="shared" si="6"/>
        <v>1276.5957446808511</v>
      </c>
      <c r="X129" s="103" t="s">
        <v>875</v>
      </c>
      <c r="Y129" s="34"/>
      <c r="Z129" s="34"/>
      <c r="AA129" s="34"/>
      <c r="AB129" s="34"/>
      <c r="AC129" s="34"/>
      <c r="AD129" s="34"/>
      <c r="AE129" s="34"/>
      <c r="AF129" s="34"/>
      <c r="AG129" s="34"/>
      <c r="AH129" s="34"/>
      <c r="AI129" s="34"/>
      <c r="AJ129" s="34"/>
      <c r="AK129" s="34"/>
      <c r="AL129" s="34"/>
      <c r="AM129" s="34"/>
      <c r="AN129" s="34"/>
      <c r="AO129" s="34"/>
      <c r="AP129" s="34"/>
      <c r="AQ129" s="34"/>
      <c r="AR129" s="34"/>
      <c r="AS129" s="34"/>
      <c r="AT129" s="34"/>
      <c r="AU129" s="34"/>
      <c r="AV129" s="34"/>
      <c r="AW129" s="34"/>
    </row>
    <row r="130" spans="1:49" s="56" customFormat="1" ht="56.25" customHeight="1" x14ac:dyDescent="0.3">
      <c r="A130" s="52">
        <v>29</v>
      </c>
      <c r="B130" s="103" t="s">
        <v>191</v>
      </c>
      <c r="C130" s="136" t="s">
        <v>725</v>
      </c>
      <c r="D130" s="136">
        <v>2019</v>
      </c>
      <c r="E130" s="136">
        <v>2019</v>
      </c>
      <c r="F130" s="136"/>
      <c r="G130" s="136" t="s">
        <v>783</v>
      </c>
      <c r="H130" s="74" t="s">
        <v>585</v>
      </c>
      <c r="I130" s="74" t="s">
        <v>823</v>
      </c>
      <c r="J130" s="73"/>
      <c r="K130" s="73"/>
      <c r="L130" s="73"/>
      <c r="M130" s="73"/>
      <c r="N130" s="73"/>
      <c r="O130" s="73"/>
      <c r="P130" s="73"/>
      <c r="Q130" s="73">
        <v>1</v>
      </c>
      <c r="R130" s="73"/>
      <c r="S130" s="73"/>
      <c r="T130" s="143">
        <v>0.35</v>
      </c>
      <c r="U130" s="120">
        <f>T130/0.0047</f>
        <v>74.468085106382972</v>
      </c>
      <c r="V130" s="121"/>
      <c r="W130" s="101">
        <f t="shared" si="6"/>
        <v>74.468085106382972</v>
      </c>
      <c r="X130" s="103" t="s">
        <v>943</v>
      </c>
      <c r="Y130" s="55"/>
      <c r="Z130" s="55"/>
      <c r="AA130" s="55"/>
      <c r="AB130" s="55"/>
      <c r="AC130" s="55"/>
      <c r="AD130" s="55"/>
      <c r="AE130" s="55"/>
      <c r="AF130" s="55"/>
      <c r="AG130" s="55"/>
      <c r="AH130" s="55"/>
      <c r="AI130" s="55"/>
      <c r="AJ130" s="55"/>
      <c r="AK130" s="55"/>
      <c r="AL130" s="55"/>
      <c r="AM130" s="55"/>
      <c r="AN130" s="55"/>
      <c r="AO130" s="55"/>
      <c r="AP130" s="55"/>
      <c r="AQ130" s="55"/>
      <c r="AR130" s="55"/>
      <c r="AS130" s="55"/>
      <c r="AT130" s="55"/>
      <c r="AU130" s="55"/>
      <c r="AV130" s="55"/>
      <c r="AW130" s="55"/>
    </row>
    <row r="131" spans="1:49" s="35" customFormat="1" ht="56.25" customHeight="1" x14ac:dyDescent="0.3">
      <c r="A131" s="39">
        <v>120</v>
      </c>
      <c r="B131" s="103" t="s">
        <v>193</v>
      </c>
      <c r="C131" s="136" t="s">
        <v>705</v>
      </c>
      <c r="D131" s="136">
        <v>2019</v>
      </c>
      <c r="E131" s="136">
        <v>2019</v>
      </c>
      <c r="F131" s="136"/>
      <c r="G131" s="136" t="s">
        <v>783</v>
      </c>
      <c r="H131" s="74" t="s">
        <v>585</v>
      </c>
      <c r="I131" s="74" t="s">
        <v>760</v>
      </c>
      <c r="J131" s="73"/>
      <c r="K131" s="73">
        <v>1</v>
      </c>
      <c r="L131" s="73"/>
      <c r="M131" s="73"/>
      <c r="N131" s="73"/>
      <c r="O131" s="73"/>
      <c r="P131" s="73"/>
      <c r="Q131" s="73"/>
      <c r="R131" s="73"/>
      <c r="S131" s="73"/>
      <c r="T131" s="143">
        <v>0.5</v>
      </c>
      <c r="U131" s="120">
        <f>T131/0.0047</f>
        <v>106.38297872340425</v>
      </c>
      <c r="V131" s="121"/>
      <c r="W131" s="101">
        <f t="shared" si="6"/>
        <v>106.38297872340425</v>
      </c>
      <c r="X131" s="103" t="s">
        <v>1157</v>
      </c>
      <c r="Y131" s="34"/>
      <c r="Z131" s="34"/>
      <c r="AA131" s="34"/>
      <c r="AB131" s="34"/>
      <c r="AC131" s="34"/>
      <c r="AD131" s="34"/>
      <c r="AE131" s="34"/>
      <c r="AF131" s="34"/>
      <c r="AG131" s="34"/>
      <c r="AH131" s="34"/>
      <c r="AI131" s="34"/>
      <c r="AJ131" s="34"/>
      <c r="AK131" s="34"/>
      <c r="AL131" s="34"/>
      <c r="AM131" s="34"/>
      <c r="AN131" s="34"/>
      <c r="AO131" s="34"/>
      <c r="AP131" s="34"/>
      <c r="AQ131" s="34"/>
      <c r="AR131" s="34"/>
      <c r="AS131" s="34"/>
      <c r="AT131" s="34"/>
      <c r="AU131" s="34"/>
      <c r="AV131" s="34"/>
      <c r="AW131" s="34"/>
    </row>
    <row r="132" spans="1:49" s="35" customFormat="1" ht="56.25" customHeight="1" x14ac:dyDescent="0.3">
      <c r="A132" s="28">
        <v>221</v>
      </c>
      <c r="B132" s="74" t="s">
        <v>908</v>
      </c>
      <c r="C132" s="73" t="s">
        <v>697</v>
      </c>
      <c r="D132" s="73">
        <v>2019</v>
      </c>
      <c r="E132" s="73">
        <v>2019</v>
      </c>
      <c r="F132" s="73"/>
      <c r="G132" s="73" t="s">
        <v>783</v>
      </c>
      <c r="H132" s="109" t="s">
        <v>607</v>
      </c>
      <c r="I132" s="74" t="s">
        <v>760</v>
      </c>
      <c r="J132" s="73"/>
      <c r="K132" s="73"/>
      <c r="L132" s="73">
        <v>1</v>
      </c>
      <c r="M132" s="73"/>
      <c r="N132" s="73"/>
      <c r="O132" s="73"/>
      <c r="P132" s="73"/>
      <c r="Q132" s="73"/>
      <c r="R132" s="73"/>
      <c r="S132" s="73"/>
      <c r="T132" s="145">
        <f>W132*0.0045</f>
        <v>0.26999999999999996</v>
      </c>
      <c r="U132" s="153">
        <v>60</v>
      </c>
      <c r="V132" s="121"/>
      <c r="W132" s="114">
        <f t="shared" si="6"/>
        <v>60</v>
      </c>
      <c r="X132" s="74" t="s">
        <v>907</v>
      </c>
      <c r="Y132" s="34"/>
      <c r="Z132" s="34"/>
      <c r="AA132" s="34"/>
      <c r="AB132" s="34"/>
      <c r="AC132" s="34"/>
      <c r="AD132" s="34"/>
      <c r="AE132" s="34"/>
      <c r="AF132" s="34"/>
      <c r="AG132" s="34"/>
      <c r="AH132" s="34"/>
      <c r="AI132" s="34"/>
      <c r="AJ132" s="34"/>
      <c r="AK132" s="34"/>
      <c r="AL132" s="34"/>
      <c r="AM132" s="34"/>
      <c r="AN132" s="34"/>
      <c r="AO132" s="34"/>
      <c r="AP132" s="34"/>
      <c r="AQ132" s="34"/>
      <c r="AR132" s="34"/>
      <c r="AS132" s="34"/>
      <c r="AT132" s="34"/>
      <c r="AU132" s="34"/>
      <c r="AV132" s="34"/>
      <c r="AW132" s="34"/>
    </row>
    <row r="133" spans="1:49" s="35" customFormat="1" ht="56.25" customHeight="1" x14ac:dyDescent="0.3">
      <c r="A133" s="52">
        <v>37</v>
      </c>
      <c r="B133" s="74" t="s">
        <v>825</v>
      </c>
      <c r="C133" s="136" t="s">
        <v>698</v>
      </c>
      <c r="D133" s="73">
        <v>2019</v>
      </c>
      <c r="E133" s="73">
        <v>2019</v>
      </c>
      <c r="F133" s="73"/>
      <c r="G133" s="73" t="s">
        <v>783</v>
      </c>
      <c r="H133" s="74" t="s">
        <v>585</v>
      </c>
      <c r="I133" s="74" t="s">
        <v>760</v>
      </c>
      <c r="J133" s="73">
        <v>1</v>
      </c>
      <c r="K133" s="73">
        <v>1</v>
      </c>
      <c r="L133" s="73"/>
      <c r="M133" s="73"/>
      <c r="N133" s="73"/>
      <c r="O133" s="73">
        <v>1</v>
      </c>
      <c r="P133" s="73"/>
      <c r="Q133" s="73"/>
      <c r="R133" s="73"/>
      <c r="S133" s="73"/>
      <c r="T133" s="128">
        <v>0.15</v>
      </c>
      <c r="U133" s="120">
        <f>T133/0.0047</f>
        <v>31.914893617021274</v>
      </c>
      <c r="V133" s="121"/>
      <c r="W133" s="101">
        <f t="shared" si="6"/>
        <v>31.914893617021274</v>
      </c>
      <c r="X133" s="103" t="s">
        <v>750</v>
      </c>
      <c r="Y133" s="34"/>
      <c r="Z133" s="34"/>
      <c r="AA133" s="34"/>
      <c r="AB133" s="34"/>
      <c r="AC133" s="34"/>
      <c r="AD133" s="34"/>
      <c r="AE133" s="34"/>
      <c r="AF133" s="34"/>
      <c r="AG133" s="34"/>
      <c r="AH133" s="34"/>
      <c r="AI133" s="34"/>
      <c r="AJ133" s="34"/>
      <c r="AK133" s="34"/>
      <c r="AL133" s="34"/>
      <c r="AM133" s="34"/>
      <c r="AN133" s="34"/>
      <c r="AO133" s="34"/>
      <c r="AP133" s="34"/>
      <c r="AQ133" s="34"/>
      <c r="AR133" s="34"/>
      <c r="AS133" s="34"/>
      <c r="AT133" s="34"/>
      <c r="AU133" s="34"/>
      <c r="AV133" s="34"/>
      <c r="AW133" s="34"/>
    </row>
    <row r="134" spans="1:49" s="35" customFormat="1" ht="56.25" customHeight="1" x14ac:dyDescent="0.3">
      <c r="A134" s="28">
        <v>81</v>
      </c>
      <c r="B134" s="74" t="s">
        <v>147</v>
      </c>
      <c r="C134" s="73" t="s">
        <v>701</v>
      </c>
      <c r="D134" s="73">
        <v>2019</v>
      </c>
      <c r="E134" s="73">
        <v>2019</v>
      </c>
      <c r="F134" s="73"/>
      <c r="G134" s="73" t="s">
        <v>783</v>
      </c>
      <c r="H134" s="74" t="s">
        <v>585</v>
      </c>
      <c r="I134" s="74" t="s">
        <v>760</v>
      </c>
      <c r="J134" s="73"/>
      <c r="K134" s="73"/>
      <c r="L134" s="73"/>
      <c r="M134" s="73"/>
      <c r="N134" s="73">
        <v>1</v>
      </c>
      <c r="O134" s="73"/>
      <c r="P134" s="73"/>
      <c r="Q134" s="73"/>
      <c r="R134" s="73"/>
      <c r="S134" s="73"/>
      <c r="T134" s="142"/>
      <c r="U134" s="142"/>
      <c r="V134" s="121"/>
      <c r="W134" s="101">
        <f t="shared" si="6"/>
        <v>0</v>
      </c>
      <c r="X134" s="74" t="s">
        <v>977</v>
      </c>
      <c r="Y134" s="41"/>
      <c r="Z134" s="41"/>
      <c r="AA134" s="41"/>
      <c r="AB134" s="41"/>
      <c r="AC134" s="41"/>
      <c r="AD134" s="41"/>
      <c r="AE134" s="41"/>
      <c r="AF134" s="41"/>
      <c r="AG134" s="41"/>
      <c r="AH134" s="41"/>
      <c r="AI134" s="41"/>
      <c r="AJ134" s="41"/>
      <c r="AK134" s="41"/>
      <c r="AL134" s="41"/>
      <c r="AM134" s="41"/>
      <c r="AN134" s="41"/>
      <c r="AO134" s="41"/>
      <c r="AP134" s="41"/>
      <c r="AQ134" s="41"/>
      <c r="AR134" s="41"/>
      <c r="AS134" s="41"/>
      <c r="AT134" s="34"/>
      <c r="AU134" s="34"/>
      <c r="AV134" s="34"/>
      <c r="AW134" s="34"/>
    </row>
    <row r="135" spans="1:49" s="35" customFormat="1" ht="56.25" customHeight="1" x14ac:dyDescent="0.3">
      <c r="A135" s="28">
        <v>104</v>
      </c>
      <c r="B135" s="103" t="s">
        <v>1013</v>
      </c>
      <c r="C135" s="136" t="s">
        <v>726</v>
      </c>
      <c r="D135" s="136">
        <v>2019</v>
      </c>
      <c r="E135" s="136">
        <v>2019</v>
      </c>
      <c r="F135" s="136"/>
      <c r="G135" s="136" t="s">
        <v>783</v>
      </c>
      <c r="H135" s="74" t="s">
        <v>585</v>
      </c>
      <c r="I135" s="74" t="s">
        <v>760</v>
      </c>
      <c r="J135" s="73"/>
      <c r="K135" s="73"/>
      <c r="L135" s="73">
        <v>1</v>
      </c>
      <c r="M135" s="73"/>
      <c r="N135" s="73"/>
      <c r="O135" s="73"/>
      <c r="P135" s="73"/>
      <c r="Q135" s="73"/>
      <c r="R135" s="73"/>
      <c r="S135" s="73"/>
      <c r="T135" s="142">
        <f>U135*0.0047</f>
        <v>0.86950000000000005</v>
      </c>
      <c r="U135" s="148">
        <v>185</v>
      </c>
      <c r="V135" s="144"/>
      <c r="W135" s="101">
        <f t="shared" si="6"/>
        <v>185</v>
      </c>
      <c r="X135" s="103" t="s">
        <v>1159</v>
      </c>
      <c r="Y135" s="34"/>
      <c r="Z135" s="34"/>
      <c r="AA135" s="34"/>
      <c r="AB135" s="34"/>
      <c r="AC135" s="34"/>
      <c r="AD135" s="34"/>
      <c r="AE135" s="34"/>
      <c r="AF135" s="34"/>
      <c r="AG135" s="34"/>
      <c r="AH135" s="34"/>
      <c r="AI135" s="34"/>
      <c r="AJ135" s="34"/>
      <c r="AK135" s="34"/>
      <c r="AL135" s="34"/>
      <c r="AM135" s="34"/>
      <c r="AN135" s="34"/>
      <c r="AO135" s="34"/>
      <c r="AP135" s="34"/>
      <c r="AQ135" s="34"/>
      <c r="AR135" s="34"/>
      <c r="AS135" s="34"/>
      <c r="AT135" s="34"/>
      <c r="AU135" s="34"/>
      <c r="AV135" s="34"/>
      <c r="AW135" s="34"/>
    </row>
    <row r="136" spans="1:49" s="35" customFormat="1" ht="56.25" customHeight="1" x14ac:dyDescent="0.3">
      <c r="A136" s="38">
        <v>113</v>
      </c>
      <c r="B136" s="103" t="s">
        <v>105</v>
      </c>
      <c r="C136" s="136" t="s">
        <v>709</v>
      </c>
      <c r="D136" s="136">
        <v>2019</v>
      </c>
      <c r="E136" s="136">
        <v>2019</v>
      </c>
      <c r="F136" s="136"/>
      <c r="G136" s="136" t="s">
        <v>783</v>
      </c>
      <c r="H136" s="74" t="s">
        <v>585</v>
      </c>
      <c r="I136" s="74" t="s">
        <v>760</v>
      </c>
      <c r="J136" s="73"/>
      <c r="K136" s="73"/>
      <c r="L136" s="73">
        <v>1</v>
      </c>
      <c r="M136" s="73">
        <v>1</v>
      </c>
      <c r="N136" s="73"/>
      <c r="O136" s="73"/>
      <c r="P136" s="73"/>
      <c r="Q136" s="73"/>
      <c r="R136" s="73"/>
      <c r="S136" s="73"/>
      <c r="T136" s="142">
        <f>U136*0.0047</f>
        <v>1.034</v>
      </c>
      <c r="U136" s="148">
        <v>220</v>
      </c>
      <c r="V136" s="144"/>
      <c r="W136" s="101">
        <f t="shared" si="6"/>
        <v>220</v>
      </c>
      <c r="X136" s="103" t="s">
        <v>1026</v>
      </c>
      <c r="Y136" s="34"/>
      <c r="Z136" s="34"/>
      <c r="AA136" s="34"/>
      <c r="AB136" s="34"/>
      <c r="AC136" s="34"/>
      <c r="AD136" s="34"/>
      <c r="AE136" s="34"/>
      <c r="AF136" s="34"/>
      <c r="AG136" s="34"/>
      <c r="AH136" s="34"/>
      <c r="AI136" s="34"/>
      <c r="AJ136" s="34"/>
      <c r="AK136" s="34"/>
      <c r="AL136" s="34"/>
      <c r="AM136" s="34"/>
      <c r="AN136" s="34"/>
      <c r="AO136" s="34"/>
      <c r="AP136" s="34"/>
      <c r="AQ136" s="34"/>
      <c r="AR136" s="34"/>
      <c r="AS136" s="34"/>
      <c r="AT136" s="34"/>
      <c r="AU136" s="34"/>
      <c r="AV136" s="34"/>
      <c r="AW136" s="34"/>
    </row>
    <row r="137" spans="1:49" s="35" customFormat="1" ht="56.25" customHeight="1" x14ac:dyDescent="0.3">
      <c r="A137" s="28">
        <v>91</v>
      </c>
      <c r="B137" s="103" t="s">
        <v>975</v>
      </c>
      <c r="C137" s="136" t="s">
        <v>695</v>
      </c>
      <c r="D137" s="136">
        <v>2019</v>
      </c>
      <c r="E137" s="136">
        <v>2019</v>
      </c>
      <c r="F137" s="136"/>
      <c r="G137" s="136" t="s">
        <v>783</v>
      </c>
      <c r="H137" s="74" t="s">
        <v>585</v>
      </c>
      <c r="I137" s="74" t="s">
        <v>823</v>
      </c>
      <c r="J137" s="73"/>
      <c r="K137" s="73"/>
      <c r="L137" s="73"/>
      <c r="M137" s="73"/>
      <c r="N137" s="73"/>
      <c r="O137" s="73"/>
      <c r="P137" s="73"/>
      <c r="Q137" s="73">
        <v>1</v>
      </c>
      <c r="R137" s="73"/>
      <c r="S137" s="73"/>
      <c r="T137" s="142"/>
      <c r="U137" s="148"/>
      <c r="V137" s="144"/>
      <c r="W137" s="101"/>
      <c r="X137" s="103" t="s">
        <v>943</v>
      </c>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row>
    <row r="138" spans="1:49" s="35" customFormat="1" ht="56.25" customHeight="1" x14ac:dyDescent="0.3">
      <c r="A138" s="28">
        <v>114</v>
      </c>
      <c r="B138" s="103" t="s">
        <v>1013</v>
      </c>
      <c r="C138" s="136" t="s">
        <v>726</v>
      </c>
      <c r="D138" s="136">
        <v>2019</v>
      </c>
      <c r="E138" s="136">
        <v>2019</v>
      </c>
      <c r="F138" s="112"/>
      <c r="G138" s="112" t="s">
        <v>783</v>
      </c>
      <c r="H138" s="74" t="s">
        <v>585</v>
      </c>
      <c r="I138" s="99" t="s">
        <v>760</v>
      </c>
      <c r="J138" s="100"/>
      <c r="K138" s="100"/>
      <c r="L138" s="100">
        <v>1</v>
      </c>
      <c r="M138" s="100"/>
      <c r="N138" s="100"/>
      <c r="O138" s="100"/>
      <c r="P138" s="100"/>
      <c r="Q138" s="100"/>
      <c r="R138" s="100"/>
      <c r="S138" s="100"/>
      <c r="T138" s="142">
        <f>U138*0.0047</f>
        <v>0.65800000000000003</v>
      </c>
      <c r="U138" s="148">
        <v>140</v>
      </c>
      <c r="V138" s="113"/>
      <c r="W138" s="101">
        <f t="shared" ref="W138:W149" si="7">U138</f>
        <v>140</v>
      </c>
      <c r="X138" s="103" t="s">
        <v>1159</v>
      </c>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row>
    <row r="139" spans="1:49" s="104" customFormat="1" ht="56.25" customHeight="1" x14ac:dyDescent="0.3">
      <c r="A139" s="72">
        <v>19</v>
      </c>
      <c r="B139" s="109" t="s">
        <v>1132</v>
      </c>
      <c r="C139" s="108" t="s">
        <v>695</v>
      </c>
      <c r="D139" s="108">
        <v>2019</v>
      </c>
      <c r="E139" s="108">
        <f>+D139</f>
        <v>2019</v>
      </c>
      <c r="F139" s="108"/>
      <c r="G139" s="108" t="s">
        <v>783</v>
      </c>
      <c r="H139" s="124" t="s">
        <v>585</v>
      </c>
      <c r="I139" s="124" t="s">
        <v>760</v>
      </c>
      <c r="J139" s="125">
        <v>1</v>
      </c>
      <c r="K139" s="125"/>
      <c r="L139" s="125"/>
      <c r="M139" s="125"/>
      <c r="N139" s="125"/>
      <c r="O139" s="125"/>
      <c r="P139" s="125"/>
      <c r="Q139" s="125"/>
      <c r="R139" s="125"/>
      <c r="S139" s="125"/>
      <c r="T139" s="156">
        <v>0.2</v>
      </c>
      <c r="U139" s="120">
        <f>T139/0.0047</f>
        <v>42.553191489361701</v>
      </c>
      <c r="V139" s="121"/>
      <c r="W139" s="101">
        <f t="shared" si="7"/>
        <v>42.553191489361701</v>
      </c>
      <c r="X139" s="102" t="s">
        <v>1135</v>
      </c>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row>
    <row r="140" spans="1:49" s="35" customFormat="1" ht="56.25" customHeight="1" x14ac:dyDescent="0.3">
      <c r="A140" s="38">
        <v>43</v>
      </c>
      <c r="B140" s="109" t="s">
        <v>1141</v>
      </c>
      <c r="C140" s="108" t="s">
        <v>716</v>
      </c>
      <c r="D140" s="108">
        <v>2019</v>
      </c>
      <c r="E140" s="108">
        <f>+D140</f>
        <v>2019</v>
      </c>
      <c r="F140" s="108"/>
      <c r="G140" s="108" t="s">
        <v>783</v>
      </c>
      <c r="H140" s="124" t="s">
        <v>585</v>
      </c>
      <c r="I140" s="109" t="s">
        <v>760</v>
      </c>
      <c r="J140" s="125"/>
      <c r="K140" s="125"/>
      <c r="L140" s="125">
        <v>1</v>
      </c>
      <c r="M140" s="125"/>
      <c r="N140" s="125"/>
      <c r="O140" s="125"/>
      <c r="P140" s="125"/>
      <c r="Q140" s="125"/>
      <c r="R140" s="125"/>
      <c r="S140" s="125"/>
      <c r="T140" s="156">
        <v>1</v>
      </c>
      <c r="U140" s="120">
        <f>T140/0.0047</f>
        <v>212.7659574468085</v>
      </c>
      <c r="V140" s="121"/>
      <c r="W140" s="101">
        <f t="shared" si="7"/>
        <v>212.7659574468085</v>
      </c>
      <c r="X140" s="116" t="s">
        <v>1145</v>
      </c>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row>
    <row r="141" spans="1:49" s="35" customFormat="1" ht="56.25" customHeight="1" x14ac:dyDescent="0.3">
      <c r="A141" s="28">
        <v>296</v>
      </c>
      <c r="B141" s="102" t="s">
        <v>1185</v>
      </c>
      <c r="C141" s="157" t="s">
        <v>695</v>
      </c>
      <c r="D141" s="157">
        <v>2019</v>
      </c>
      <c r="E141" s="157">
        <v>2019</v>
      </c>
      <c r="F141" s="157"/>
      <c r="G141" s="157" t="s">
        <v>783</v>
      </c>
      <c r="H141" s="104" t="s">
        <v>586</v>
      </c>
      <c r="I141" s="104" t="s">
        <v>847</v>
      </c>
      <c r="J141" s="137"/>
      <c r="K141" s="137"/>
      <c r="L141" s="137"/>
      <c r="M141" s="137"/>
      <c r="N141" s="137"/>
      <c r="O141" s="137"/>
      <c r="P141" s="137"/>
      <c r="Q141" s="137"/>
      <c r="R141" s="137"/>
      <c r="S141" s="137">
        <v>1</v>
      </c>
      <c r="T141" s="158">
        <v>0.01</v>
      </c>
      <c r="U141" s="158">
        <v>1</v>
      </c>
      <c r="V141" s="157"/>
      <c r="W141" s="114">
        <f t="shared" si="7"/>
        <v>1</v>
      </c>
      <c r="X141" s="102" t="s">
        <v>1187</v>
      </c>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row>
    <row r="142" spans="1:49" s="35" customFormat="1" ht="56.25" customHeight="1" x14ac:dyDescent="0.3">
      <c r="A142" s="28">
        <v>176</v>
      </c>
      <c r="B142" s="116" t="s">
        <v>1195</v>
      </c>
      <c r="C142" s="112" t="s">
        <v>695</v>
      </c>
      <c r="D142" s="112">
        <v>2019</v>
      </c>
      <c r="E142" s="112">
        <v>2019</v>
      </c>
      <c r="F142" s="112"/>
      <c r="G142" s="112" t="s">
        <v>783</v>
      </c>
      <c r="H142" s="99" t="s">
        <v>586</v>
      </c>
      <c r="I142" s="99" t="s">
        <v>760</v>
      </c>
      <c r="J142" s="100"/>
      <c r="K142" s="100"/>
      <c r="L142" s="100"/>
      <c r="M142" s="100"/>
      <c r="N142" s="100"/>
      <c r="O142" s="100"/>
      <c r="P142" s="100">
        <v>1</v>
      </c>
      <c r="Q142" s="100"/>
      <c r="R142" s="100"/>
      <c r="S142" s="100"/>
      <c r="T142" s="111">
        <v>0.18</v>
      </c>
      <c r="U142" s="111">
        <v>50</v>
      </c>
      <c r="V142" s="112"/>
      <c r="W142" s="114">
        <f t="shared" si="7"/>
        <v>50</v>
      </c>
      <c r="X142" s="116" t="s">
        <v>1194</v>
      </c>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row>
    <row r="143" spans="1:49" s="34" customFormat="1" ht="56.25" customHeight="1" x14ac:dyDescent="0.3">
      <c r="A143" s="28">
        <v>16</v>
      </c>
      <c r="B143" s="74" t="s">
        <v>1248</v>
      </c>
      <c r="C143" s="136" t="s">
        <v>694</v>
      </c>
      <c r="D143" s="73">
        <v>2019</v>
      </c>
      <c r="E143" s="73">
        <f>D143</f>
        <v>2019</v>
      </c>
      <c r="F143" s="73"/>
      <c r="G143" s="73" t="s">
        <v>783</v>
      </c>
      <c r="H143" s="74" t="s">
        <v>586</v>
      </c>
      <c r="I143" s="74" t="s">
        <v>760</v>
      </c>
      <c r="J143" s="73">
        <v>1</v>
      </c>
      <c r="K143" s="73"/>
      <c r="L143" s="73"/>
      <c r="M143" s="73"/>
      <c r="N143" s="73"/>
      <c r="O143" s="73"/>
      <c r="P143" s="73">
        <v>1</v>
      </c>
      <c r="Q143" s="73"/>
      <c r="R143" s="73"/>
      <c r="S143" s="73">
        <v>1</v>
      </c>
      <c r="T143" s="128">
        <v>6.0000000000000001E-3</v>
      </c>
      <c r="U143" s="114">
        <f>T143/0.0038</f>
        <v>1.5789473684210527</v>
      </c>
      <c r="V143" s="121"/>
      <c r="W143" s="114">
        <f t="shared" si="7"/>
        <v>1.5789473684210527</v>
      </c>
      <c r="X143" s="74" t="s">
        <v>506</v>
      </c>
      <c r="Y143" s="41"/>
      <c r="Z143" s="41"/>
      <c r="AA143" s="41"/>
      <c r="AB143" s="41"/>
      <c r="AC143" s="41"/>
      <c r="AD143" s="41"/>
      <c r="AE143" s="41"/>
      <c r="AF143" s="41"/>
      <c r="AG143" s="41"/>
      <c r="AH143" s="41"/>
      <c r="AI143" s="41"/>
      <c r="AJ143" s="41"/>
      <c r="AK143" s="41"/>
      <c r="AL143" s="41"/>
      <c r="AM143" s="41"/>
      <c r="AN143" s="41"/>
      <c r="AO143" s="41"/>
      <c r="AP143" s="41"/>
      <c r="AQ143" s="41"/>
      <c r="AR143" s="41"/>
      <c r="AS143" s="41"/>
    </row>
    <row r="144" spans="1:49" s="34" customFormat="1" ht="56.25" customHeight="1" x14ac:dyDescent="0.3">
      <c r="A144" s="28">
        <v>167</v>
      </c>
      <c r="B144" s="74" t="s">
        <v>1252</v>
      </c>
      <c r="C144" s="136" t="s">
        <v>709</v>
      </c>
      <c r="D144" s="73">
        <v>2019</v>
      </c>
      <c r="E144" s="73">
        <v>2019</v>
      </c>
      <c r="F144" s="73"/>
      <c r="G144" s="73" t="s">
        <v>783</v>
      </c>
      <c r="H144" s="74" t="s">
        <v>585</v>
      </c>
      <c r="I144" s="74" t="s">
        <v>760</v>
      </c>
      <c r="J144" s="73"/>
      <c r="K144" s="73">
        <v>1</v>
      </c>
      <c r="L144" s="73"/>
      <c r="M144" s="73"/>
      <c r="N144" s="73"/>
      <c r="O144" s="73"/>
      <c r="P144" s="73"/>
      <c r="Q144" s="73"/>
      <c r="R144" s="73"/>
      <c r="S144" s="73"/>
      <c r="T144" s="128">
        <v>7.0000000000000001E-3</v>
      </c>
      <c r="U144" s="120">
        <f>T144/0.0047</f>
        <v>1.4893617021276595</v>
      </c>
      <c r="V144" s="121"/>
      <c r="W144" s="101">
        <f t="shared" si="7"/>
        <v>1.4893617021276595</v>
      </c>
      <c r="X144" s="74" t="s">
        <v>1250</v>
      </c>
      <c r="Y144" s="35"/>
      <c r="Z144" s="35"/>
      <c r="AA144" s="35"/>
      <c r="AB144" s="35"/>
      <c r="AC144" s="35"/>
      <c r="AD144" s="35"/>
      <c r="AE144" s="35"/>
      <c r="AF144" s="35"/>
      <c r="AG144" s="35"/>
      <c r="AH144" s="35"/>
      <c r="AI144" s="35"/>
      <c r="AJ144" s="35"/>
      <c r="AK144" s="35"/>
      <c r="AL144" s="35"/>
      <c r="AM144" s="35"/>
      <c r="AN144" s="35"/>
      <c r="AO144" s="35"/>
      <c r="AP144" s="35"/>
      <c r="AQ144" s="35"/>
      <c r="AR144" s="35"/>
      <c r="AS144" s="35"/>
      <c r="AT144" s="35"/>
      <c r="AU144" s="35"/>
      <c r="AV144" s="35"/>
      <c r="AW144" s="35"/>
    </row>
    <row r="145" spans="1:49" s="43" customFormat="1" ht="56.25" customHeight="1" x14ac:dyDescent="0.3">
      <c r="A145" s="38">
        <v>331</v>
      </c>
      <c r="B145" s="116" t="s">
        <v>1207</v>
      </c>
      <c r="C145" s="112" t="s">
        <v>690</v>
      </c>
      <c r="D145" s="112">
        <v>2019</v>
      </c>
      <c r="E145" s="112">
        <f>D145</f>
        <v>2019</v>
      </c>
      <c r="F145" s="112"/>
      <c r="G145" s="112" t="s">
        <v>783</v>
      </c>
      <c r="H145" s="99" t="s">
        <v>587</v>
      </c>
      <c r="I145" s="99" t="s">
        <v>760</v>
      </c>
      <c r="J145" s="100"/>
      <c r="K145" s="100"/>
      <c r="L145" s="100">
        <v>1</v>
      </c>
      <c r="M145" s="100"/>
      <c r="N145" s="100"/>
      <c r="O145" s="100"/>
      <c r="P145" s="100"/>
      <c r="Q145" s="100"/>
      <c r="R145" s="100"/>
      <c r="S145" s="100"/>
      <c r="T145" s="111">
        <v>0.5</v>
      </c>
      <c r="U145" s="112">
        <f>T145/0.0046</f>
        <v>108.69565217391305</v>
      </c>
      <c r="V145" s="112"/>
      <c r="W145" s="114">
        <f t="shared" si="7"/>
        <v>108.69565217391305</v>
      </c>
      <c r="X145" s="11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row>
    <row r="146" spans="1:49" s="62" customFormat="1" ht="56.25" customHeight="1" x14ac:dyDescent="0.3">
      <c r="A146" s="27">
        <v>333</v>
      </c>
      <c r="B146" s="116" t="s">
        <v>1226</v>
      </c>
      <c r="C146" s="112" t="s">
        <v>726</v>
      </c>
      <c r="D146" s="112">
        <v>2019</v>
      </c>
      <c r="E146" s="112">
        <v>2019</v>
      </c>
      <c r="F146" s="112"/>
      <c r="G146" s="112" t="s">
        <v>783</v>
      </c>
      <c r="H146" s="99" t="s">
        <v>587</v>
      </c>
      <c r="I146" s="99" t="s">
        <v>760</v>
      </c>
      <c r="J146" s="100"/>
      <c r="K146" s="100"/>
      <c r="L146" s="100">
        <v>1</v>
      </c>
      <c r="M146" s="100"/>
      <c r="N146" s="100"/>
      <c r="O146" s="100"/>
      <c r="P146" s="100"/>
      <c r="Q146" s="100"/>
      <c r="R146" s="100"/>
      <c r="S146" s="100"/>
      <c r="T146" s="112">
        <v>0.93</v>
      </c>
      <c r="U146" s="112">
        <f>T146/0.0046</f>
        <v>202.17391304347828</v>
      </c>
      <c r="V146" s="112"/>
      <c r="W146" s="114">
        <f t="shared" si="7"/>
        <v>202.17391304347828</v>
      </c>
      <c r="X146" s="11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row>
    <row r="147" spans="1:49" s="44" customFormat="1" ht="56.25" customHeight="1" x14ac:dyDescent="0.3">
      <c r="A147" s="28">
        <v>343</v>
      </c>
      <c r="B147" s="116" t="s">
        <v>1347</v>
      </c>
      <c r="C147" s="112" t="s">
        <v>701</v>
      </c>
      <c r="D147" s="112">
        <v>2019</v>
      </c>
      <c r="E147" s="112">
        <v>2019</v>
      </c>
      <c r="F147" s="112"/>
      <c r="G147" s="112" t="s">
        <v>783</v>
      </c>
      <c r="H147" s="99" t="s">
        <v>607</v>
      </c>
      <c r="I147" s="99" t="s">
        <v>823</v>
      </c>
      <c r="J147" s="100"/>
      <c r="K147" s="100"/>
      <c r="L147" s="100"/>
      <c r="M147" s="100"/>
      <c r="N147" s="100"/>
      <c r="O147" s="100"/>
      <c r="P147" s="100"/>
      <c r="Q147" s="100">
        <v>1</v>
      </c>
      <c r="R147" s="100"/>
      <c r="S147" s="100"/>
      <c r="T147" s="142">
        <f>U147*0.0045</f>
        <v>7.1999999999999995E-2</v>
      </c>
      <c r="U147" s="112">
        <v>16</v>
      </c>
      <c r="V147" s="112"/>
      <c r="W147" s="112">
        <f t="shared" si="7"/>
        <v>16</v>
      </c>
      <c r="X147" s="116" t="s">
        <v>1349</v>
      </c>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row>
    <row r="148" spans="1:49" s="44" customFormat="1" ht="56.25" customHeight="1" x14ac:dyDescent="0.3">
      <c r="A148" s="28">
        <v>52</v>
      </c>
      <c r="B148" s="98" t="s">
        <v>1417</v>
      </c>
      <c r="C148" s="173" t="s">
        <v>693</v>
      </c>
      <c r="D148" s="173">
        <v>2019</v>
      </c>
      <c r="E148" s="173">
        <v>2019</v>
      </c>
      <c r="F148" s="173"/>
      <c r="G148" s="173" t="s">
        <v>779</v>
      </c>
      <c r="H148" s="99" t="s">
        <v>585</v>
      </c>
      <c r="I148" s="99" t="s">
        <v>760</v>
      </c>
      <c r="J148" s="100">
        <v>1</v>
      </c>
      <c r="K148" s="100"/>
      <c r="L148" s="100"/>
      <c r="M148" s="100"/>
      <c r="N148" s="100"/>
      <c r="O148" s="100"/>
      <c r="P148" s="100"/>
      <c r="Q148" s="100"/>
      <c r="R148" s="100"/>
      <c r="S148" s="100"/>
      <c r="T148" s="173">
        <v>0.05</v>
      </c>
      <c r="U148" s="173">
        <f>T148/0.0047</f>
        <v>10.638297872340425</v>
      </c>
      <c r="V148" s="173"/>
      <c r="W148" s="173">
        <f t="shared" si="7"/>
        <v>10.638297872340425</v>
      </c>
      <c r="X148" s="98" t="s">
        <v>1428</v>
      </c>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row>
    <row r="149" spans="1:49" s="44" customFormat="1" ht="56.25" customHeight="1" x14ac:dyDescent="0.3">
      <c r="A149" s="28">
        <v>6</v>
      </c>
      <c r="B149" s="74" t="s">
        <v>1078</v>
      </c>
      <c r="C149" s="136" t="s">
        <v>700</v>
      </c>
      <c r="D149" s="73">
        <v>2019</v>
      </c>
      <c r="E149" s="73"/>
      <c r="F149" s="73"/>
      <c r="G149" s="73" t="s">
        <v>779</v>
      </c>
      <c r="H149" s="74" t="s">
        <v>585</v>
      </c>
      <c r="I149" s="74" t="s">
        <v>760</v>
      </c>
      <c r="J149" s="73"/>
      <c r="K149" s="73"/>
      <c r="L149" s="73">
        <v>1</v>
      </c>
      <c r="M149" s="73"/>
      <c r="N149" s="73"/>
      <c r="O149" s="73"/>
      <c r="P149" s="73"/>
      <c r="Q149" s="73"/>
      <c r="R149" s="73"/>
      <c r="S149" s="73"/>
      <c r="T149" s="143">
        <v>9</v>
      </c>
      <c r="U149" s="120">
        <f>T149/0.0047</f>
        <v>1914.8936170212764</v>
      </c>
      <c r="V149" s="121"/>
      <c r="W149" s="101">
        <f t="shared" si="7"/>
        <v>1914.8936170212764</v>
      </c>
      <c r="X149" s="74" t="s">
        <v>897</v>
      </c>
      <c r="Y149" s="34"/>
      <c r="Z149" s="34"/>
      <c r="AA149" s="34"/>
      <c r="AB149" s="34"/>
      <c r="AC149" s="34"/>
      <c r="AD149" s="34"/>
      <c r="AE149" s="34"/>
      <c r="AF149" s="34"/>
      <c r="AG149" s="34"/>
      <c r="AH149" s="34"/>
      <c r="AI149" s="34"/>
      <c r="AJ149" s="34"/>
      <c r="AK149" s="34"/>
      <c r="AL149" s="34"/>
      <c r="AM149" s="34"/>
      <c r="AN149" s="34"/>
      <c r="AO149" s="34"/>
      <c r="AP149" s="34"/>
      <c r="AQ149" s="34"/>
      <c r="AR149" s="34"/>
      <c r="AS149" s="34"/>
      <c r="AT149" s="34"/>
      <c r="AU149" s="34"/>
      <c r="AV149" s="34"/>
      <c r="AW149" s="34"/>
    </row>
    <row r="150" spans="1:49" s="44" customFormat="1" ht="56.25" customHeight="1" x14ac:dyDescent="0.3">
      <c r="A150" s="38">
        <v>163</v>
      </c>
      <c r="B150" s="103" t="s">
        <v>606</v>
      </c>
      <c r="C150" s="136" t="s">
        <v>696</v>
      </c>
      <c r="D150" s="136">
        <v>2019</v>
      </c>
      <c r="E150" s="73"/>
      <c r="F150" s="136"/>
      <c r="G150" s="136" t="s">
        <v>779</v>
      </c>
      <c r="H150" s="74" t="s">
        <v>745</v>
      </c>
      <c r="I150" s="74" t="s">
        <v>760</v>
      </c>
      <c r="J150" s="73"/>
      <c r="K150" s="73"/>
      <c r="L150" s="73"/>
      <c r="M150" s="73">
        <v>1</v>
      </c>
      <c r="N150" s="73"/>
      <c r="O150" s="73"/>
      <c r="P150" s="73"/>
      <c r="Q150" s="73"/>
      <c r="R150" s="73"/>
      <c r="S150" s="73"/>
      <c r="T150" s="145"/>
      <c r="U150" s="162"/>
      <c r="V150" s="144">
        <v>1200000</v>
      </c>
      <c r="W150" s="101">
        <f>V150*1000/(24*365*1.9075)</f>
        <v>71814.574767949147</v>
      </c>
      <c r="X150" s="103" t="s">
        <v>885</v>
      </c>
      <c r="Y150" s="34"/>
      <c r="Z150" s="34"/>
      <c r="AA150" s="34"/>
      <c r="AB150" s="34"/>
      <c r="AC150" s="34"/>
      <c r="AD150" s="34"/>
      <c r="AE150" s="34"/>
      <c r="AF150" s="34"/>
      <c r="AG150" s="34"/>
      <c r="AH150" s="34"/>
      <c r="AI150" s="34"/>
      <c r="AJ150" s="34"/>
      <c r="AK150" s="34"/>
      <c r="AL150" s="34"/>
      <c r="AM150" s="34"/>
      <c r="AN150" s="34"/>
      <c r="AO150" s="34"/>
      <c r="AP150" s="34"/>
      <c r="AQ150" s="34"/>
      <c r="AR150" s="34"/>
      <c r="AS150" s="34"/>
      <c r="AT150" s="34"/>
      <c r="AU150" s="34"/>
      <c r="AV150" s="34"/>
      <c r="AW150" s="34"/>
    </row>
    <row r="151" spans="1:49" s="61" customFormat="1" ht="56.25" customHeight="1" x14ac:dyDescent="0.3">
      <c r="A151" s="39">
        <v>190</v>
      </c>
      <c r="B151" s="103" t="s">
        <v>605</v>
      </c>
      <c r="C151" s="136" t="s">
        <v>696</v>
      </c>
      <c r="D151" s="136">
        <v>2019</v>
      </c>
      <c r="E151" s="73"/>
      <c r="F151" s="136"/>
      <c r="G151" s="136" t="s">
        <v>779</v>
      </c>
      <c r="H151" s="74" t="s">
        <v>736</v>
      </c>
      <c r="I151" s="74" t="s">
        <v>759</v>
      </c>
      <c r="J151" s="73"/>
      <c r="K151" s="73"/>
      <c r="L151" s="73"/>
      <c r="M151" s="73"/>
      <c r="N151" s="73"/>
      <c r="O151" s="73"/>
      <c r="P151" s="73">
        <v>1</v>
      </c>
      <c r="Q151" s="73"/>
      <c r="R151" s="73"/>
      <c r="S151" s="73"/>
      <c r="T151" s="145"/>
      <c r="U151" s="162"/>
      <c r="V151" s="105">
        <v>300000</v>
      </c>
      <c r="W151" s="101">
        <f>V151*1000/(24*365*0.9105)</f>
        <v>37612.932830824553</v>
      </c>
      <c r="X151" s="103" t="s">
        <v>884</v>
      </c>
      <c r="Y151" s="34"/>
      <c r="Z151" s="34"/>
      <c r="AA151" s="34"/>
      <c r="AB151" s="34"/>
      <c r="AC151" s="34"/>
      <c r="AD151" s="34"/>
      <c r="AE151" s="34"/>
      <c r="AF151" s="34"/>
      <c r="AG151" s="34"/>
      <c r="AH151" s="34"/>
      <c r="AI151" s="34"/>
      <c r="AJ151" s="34"/>
      <c r="AK151" s="34"/>
      <c r="AL151" s="34"/>
      <c r="AM151" s="34"/>
      <c r="AN151" s="34"/>
      <c r="AO151" s="34"/>
      <c r="AP151" s="34"/>
      <c r="AQ151" s="34"/>
      <c r="AR151" s="34"/>
      <c r="AS151" s="34"/>
      <c r="AT151" s="34"/>
      <c r="AU151" s="34"/>
      <c r="AV151" s="34"/>
      <c r="AW151" s="34"/>
    </row>
    <row r="152" spans="1:49" s="44" customFormat="1" ht="56.25" customHeight="1" x14ac:dyDescent="0.3">
      <c r="A152" s="39">
        <v>135</v>
      </c>
      <c r="B152" s="103" t="s">
        <v>151</v>
      </c>
      <c r="C152" s="136" t="s">
        <v>690</v>
      </c>
      <c r="D152" s="136">
        <v>2019</v>
      </c>
      <c r="E152" s="73"/>
      <c r="F152" s="136"/>
      <c r="G152" s="136" t="s">
        <v>779</v>
      </c>
      <c r="H152" s="109" t="s">
        <v>607</v>
      </c>
      <c r="I152" s="74" t="s">
        <v>760</v>
      </c>
      <c r="J152" s="73"/>
      <c r="K152" s="73"/>
      <c r="L152" s="73">
        <v>1</v>
      </c>
      <c r="M152" s="73"/>
      <c r="N152" s="73"/>
      <c r="O152" s="73"/>
      <c r="P152" s="73"/>
      <c r="Q152" s="73"/>
      <c r="R152" s="73"/>
      <c r="S152" s="73"/>
      <c r="T152" s="145"/>
      <c r="U152" s="145"/>
      <c r="V152" s="144"/>
      <c r="W152" s="114">
        <f t="shared" ref="W152:W163" si="8">U152</f>
        <v>0</v>
      </c>
      <c r="X152" s="103" t="s">
        <v>1019</v>
      </c>
      <c r="Y152" s="34"/>
      <c r="Z152" s="34"/>
      <c r="AA152" s="34"/>
      <c r="AB152" s="34"/>
      <c r="AC152" s="34"/>
      <c r="AD152" s="34"/>
      <c r="AE152" s="34"/>
      <c r="AF152" s="34"/>
      <c r="AG152" s="34"/>
      <c r="AH152" s="34"/>
      <c r="AI152" s="34"/>
      <c r="AJ152" s="34"/>
      <c r="AK152" s="34"/>
      <c r="AL152" s="34"/>
      <c r="AM152" s="34"/>
      <c r="AN152" s="34"/>
      <c r="AO152" s="34"/>
      <c r="AP152" s="34"/>
      <c r="AQ152" s="34"/>
      <c r="AR152" s="34"/>
      <c r="AS152" s="34"/>
      <c r="AT152" s="34"/>
      <c r="AU152" s="34"/>
      <c r="AV152" s="34"/>
      <c r="AW152" s="34"/>
    </row>
    <row r="153" spans="1:49" s="44" customFormat="1" ht="56.25" customHeight="1" x14ac:dyDescent="0.3">
      <c r="A153" s="39">
        <v>115</v>
      </c>
      <c r="B153" s="74" t="s">
        <v>16</v>
      </c>
      <c r="C153" s="73" t="s">
        <v>692</v>
      </c>
      <c r="D153" s="73">
        <v>2019</v>
      </c>
      <c r="E153" s="73"/>
      <c r="F153" s="73"/>
      <c r="G153" s="73" t="s">
        <v>779</v>
      </c>
      <c r="H153" s="74" t="s">
        <v>585</v>
      </c>
      <c r="I153" s="74" t="s">
        <v>760</v>
      </c>
      <c r="J153" s="73">
        <v>1</v>
      </c>
      <c r="K153" s="73"/>
      <c r="L153" s="73">
        <v>1</v>
      </c>
      <c r="M153" s="73">
        <v>1</v>
      </c>
      <c r="N153" s="73"/>
      <c r="O153" s="73"/>
      <c r="P153" s="73"/>
      <c r="Q153" s="73"/>
      <c r="R153" s="73"/>
      <c r="S153" s="73"/>
      <c r="T153" s="128">
        <v>2.5</v>
      </c>
      <c r="U153" s="154">
        <v>500</v>
      </c>
      <c r="V153" s="121"/>
      <c r="W153" s="101">
        <f t="shared" si="8"/>
        <v>500</v>
      </c>
      <c r="X153" s="74" t="s">
        <v>936</v>
      </c>
      <c r="Y153" s="55"/>
      <c r="Z153" s="55"/>
      <c r="AA153" s="55"/>
      <c r="AB153" s="55"/>
      <c r="AC153" s="55"/>
      <c r="AD153" s="55"/>
      <c r="AE153" s="55"/>
      <c r="AF153" s="55"/>
      <c r="AG153" s="55"/>
      <c r="AH153" s="55"/>
      <c r="AI153" s="55"/>
      <c r="AJ153" s="55"/>
      <c r="AK153" s="55"/>
      <c r="AL153" s="55"/>
      <c r="AM153" s="55"/>
      <c r="AN153" s="55"/>
      <c r="AO153" s="55"/>
      <c r="AP153" s="55"/>
      <c r="AQ153" s="55"/>
      <c r="AR153" s="55"/>
      <c r="AS153" s="55"/>
      <c r="AT153" s="55"/>
      <c r="AU153" s="55"/>
      <c r="AV153" s="55"/>
      <c r="AW153" s="55"/>
    </row>
    <row r="154" spans="1:49" s="44" customFormat="1" ht="56.25" customHeight="1" x14ac:dyDescent="0.3">
      <c r="A154" s="28">
        <v>124</v>
      </c>
      <c r="B154" s="102" t="s">
        <v>1200</v>
      </c>
      <c r="C154" s="157" t="s">
        <v>700</v>
      </c>
      <c r="D154" s="157">
        <v>2019</v>
      </c>
      <c r="E154" s="157"/>
      <c r="F154" s="157"/>
      <c r="G154" s="157" t="s">
        <v>779</v>
      </c>
      <c r="H154" s="104" t="s">
        <v>587</v>
      </c>
      <c r="I154" s="104" t="s">
        <v>760</v>
      </c>
      <c r="J154" s="137"/>
      <c r="K154" s="137"/>
      <c r="L154" s="137"/>
      <c r="M154" s="137">
        <v>1</v>
      </c>
      <c r="N154" s="137"/>
      <c r="O154" s="137"/>
      <c r="P154" s="137"/>
      <c r="Q154" s="137"/>
      <c r="R154" s="137"/>
      <c r="S154" s="137"/>
      <c r="T154" s="158">
        <v>10</v>
      </c>
      <c r="U154" s="157">
        <f>T154/0.0046</f>
        <v>2173.913043478261</v>
      </c>
      <c r="V154" s="157"/>
      <c r="W154" s="101">
        <f t="shared" si="8"/>
        <v>2173.913043478261</v>
      </c>
      <c r="X154" s="102"/>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row>
    <row r="155" spans="1:49" s="44" customFormat="1" ht="56.25" customHeight="1" x14ac:dyDescent="0.3">
      <c r="A155" s="28">
        <v>162</v>
      </c>
      <c r="B155" s="102" t="s">
        <v>1202</v>
      </c>
      <c r="C155" s="157" t="s">
        <v>717</v>
      </c>
      <c r="D155" s="157">
        <v>2019</v>
      </c>
      <c r="E155" s="157"/>
      <c r="F155" s="157"/>
      <c r="G155" s="157" t="s">
        <v>779</v>
      </c>
      <c r="H155" s="104" t="s">
        <v>585</v>
      </c>
      <c r="I155" s="104" t="s">
        <v>760</v>
      </c>
      <c r="J155" s="137"/>
      <c r="K155" s="137"/>
      <c r="L155" s="137">
        <v>1</v>
      </c>
      <c r="M155" s="137">
        <v>1</v>
      </c>
      <c r="N155" s="137"/>
      <c r="O155" s="137"/>
      <c r="P155" s="137"/>
      <c r="Q155" s="137"/>
      <c r="R155" s="137"/>
      <c r="S155" s="137"/>
      <c r="T155" s="158">
        <v>1.5</v>
      </c>
      <c r="U155" s="158">
        <v>300</v>
      </c>
      <c r="V155" s="157"/>
      <c r="W155" s="101">
        <f t="shared" si="8"/>
        <v>300</v>
      </c>
      <c r="X155" s="102"/>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row>
    <row r="156" spans="1:49" s="44" customFormat="1" ht="56.25" customHeight="1" x14ac:dyDescent="0.3">
      <c r="A156" s="28">
        <v>229</v>
      </c>
      <c r="B156" s="74" t="s">
        <v>13</v>
      </c>
      <c r="C156" s="136" t="s">
        <v>690</v>
      </c>
      <c r="D156" s="73">
        <v>2018</v>
      </c>
      <c r="E156" s="73">
        <v>2020</v>
      </c>
      <c r="F156" s="73">
        <v>2023</v>
      </c>
      <c r="G156" s="73" t="s">
        <v>783</v>
      </c>
      <c r="H156" s="74" t="s">
        <v>938</v>
      </c>
      <c r="I156" s="74" t="s">
        <v>942</v>
      </c>
      <c r="J156" s="73"/>
      <c r="K156" s="73">
        <v>1</v>
      </c>
      <c r="L156" s="73"/>
      <c r="M156" s="73"/>
      <c r="N156" s="73"/>
      <c r="O156" s="73"/>
      <c r="P156" s="73"/>
      <c r="Q156" s="73">
        <v>1</v>
      </c>
      <c r="R156" s="73"/>
      <c r="S156" s="73"/>
      <c r="T156" s="143">
        <v>1</v>
      </c>
      <c r="U156" s="128">
        <v>200</v>
      </c>
      <c r="V156" s="121"/>
      <c r="W156" s="114">
        <f t="shared" si="8"/>
        <v>200</v>
      </c>
      <c r="X156" s="74" t="s">
        <v>939</v>
      </c>
      <c r="Y156" s="55"/>
      <c r="Z156" s="55"/>
      <c r="AA156" s="55"/>
      <c r="AB156" s="55"/>
      <c r="AC156" s="55"/>
      <c r="AD156" s="55"/>
      <c r="AE156" s="55"/>
      <c r="AF156" s="55"/>
      <c r="AG156" s="55"/>
      <c r="AH156" s="55"/>
      <c r="AI156" s="55"/>
      <c r="AJ156" s="55"/>
      <c r="AK156" s="55"/>
      <c r="AL156" s="55"/>
      <c r="AM156" s="55"/>
      <c r="AN156" s="55"/>
      <c r="AO156" s="55"/>
      <c r="AP156" s="55"/>
      <c r="AQ156" s="55"/>
      <c r="AR156" s="55"/>
      <c r="AS156" s="55"/>
      <c r="AT156" s="55"/>
      <c r="AU156" s="55"/>
      <c r="AV156" s="55"/>
      <c r="AW156" s="55"/>
    </row>
    <row r="157" spans="1:49" s="44" customFormat="1" ht="56.25" customHeight="1" x14ac:dyDescent="0.3">
      <c r="A157" s="38">
        <v>243</v>
      </c>
      <c r="B157" s="103" t="s">
        <v>1247</v>
      </c>
      <c r="C157" s="136" t="s">
        <v>694</v>
      </c>
      <c r="D157" s="136">
        <v>2018</v>
      </c>
      <c r="E157" s="136">
        <v>2019</v>
      </c>
      <c r="F157" s="136"/>
      <c r="G157" s="136" t="s">
        <v>783</v>
      </c>
      <c r="H157" s="74" t="s">
        <v>585</v>
      </c>
      <c r="I157" s="74" t="s">
        <v>847</v>
      </c>
      <c r="J157" s="73"/>
      <c r="K157" s="73"/>
      <c r="L157" s="73"/>
      <c r="M157" s="73"/>
      <c r="N157" s="73"/>
      <c r="O157" s="73"/>
      <c r="P157" s="73">
        <v>1</v>
      </c>
      <c r="Q157" s="73"/>
      <c r="R157" s="73"/>
      <c r="S157" s="73">
        <v>1</v>
      </c>
      <c r="T157" s="128">
        <v>2.5000000000000001E-2</v>
      </c>
      <c r="U157" s="114">
        <f>T157/0.0047</f>
        <v>5.3191489361702127</v>
      </c>
      <c r="V157" s="144"/>
      <c r="W157" s="101">
        <f t="shared" si="8"/>
        <v>5.3191489361702127</v>
      </c>
      <c r="X157" s="103" t="s">
        <v>1012</v>
      </c>
      <c r="Y157" s="34"/>
      <c r="Z157" s="34"/>
      <c r="AA157" s="34"/>
      <c r="AB157" s="34"/>
      <c r="AC157" s="34"/>
      <c r="AD157" s="34"/>
      <c r="AE157" s="34"/>
      <c r="AF157" s="34"/>
      <c r="AG157" s="34"/>
      <c r="AH157" s="34"/>
      <c r="AI157" s="34"/>
      <c r="AJ157" s="34"/>
      <c r="AK157" s="34"/>
      <c r="AL157" s="34"/>
      <c r="AM157" s="34"/>
      <c r="AN157" s="34"/>
      <c r="AO157" s="34"/>
      <c r="AP157" s="34"/>
      <c r="AQ157" s="34"/>
      <c r="AR157" s="34"/>
      <c r="AS157" s="34"/>
      <c r="AT157" s="34"/>
      <c r="AU157" s="34"/>
      <c r="AV157" s="34"/>
      <c r="AW157" s="34"/>
    </row>
    <row r="158" spans="1:49" s="44" customFormat="1" ht="56.25" customHeight="1" x14ac:dyDescent="0.3">
      <c r="A158" s="28">
        <v>12</v>
      </c>
      <c r="B158" s="103" t="s">
        <v>1032</v>
      </c>
      <c r="C158" s="136" t="s">
        <v>709</v>
      </c>
      <c r="D158" s="136">
        <v>2018</v>
      </c>
      <c r="E158" s="136">
        <v>2019</v>
      </c>
      <c r="F158" s="136"/>
      <c r="G158" s="136" t="s">
        <v>783</v>
      </c>
      <c r="H158" s="74" t="s">
        <v>585</v>
      </c>
      <c r="I158" s="74" t="s">
        <v>760</v>
      </c>
      <c r="J158" s="73"/>
      <c r="K158" s="73"/>
      <c r="L158" s="73">
        <v>1</v>
      </c>
      <c r="M158" s="73"/>
      <c r="N158" s="73"/>
      <c r="O158" s="73"/>
      <c r="P158" s="73"/>
      <c r="Q158" s="73"/>
      <c r="R158" s="73"/>
      <c r="S158" s="73"/>
      <c r="T158" s="143">
        <v>1</v>
      </c>
      <c r="U158" s="120">
        <f>T158/0.0047</f>
        <v>212.7659574468085</v>
      </c>
      <c r="V158" s="121"/>
      <c r="W158" s="101">
        <f t="shared" si="8"/>
        <v>212.7659574468085</v>
      </c>
      <c r="X158" s="103" t="s">
        <v>1031</v>
      </c>
      <c r="Y158" s="55"/>
      <c r="Z158" s="55"/>
      <c r="AA158" s="55"/>
      <c r="AB158" s="55"/>
      <c r="AC158" s="55"/>
      <c r="AD158" s="55"/>
      <c r="AE158" s="55"/>
      <c r="AF158" s="55"/>
      <c r="AG158" s="55"/>
      <c r="AH158" s="55"/>
      <c r="AI158" s="55"/>
      <c r="AJ158" s="55"/>
      <c r="AK158" s="55"/>
      <c r="AL158" s="55"/>
      <c r="AM158" s="55"/>
      <c r="AN158" s="55"/>
      <c r="AO158" s="55"/>
      <c r="AP158" s="55"/>
      <c r="AQ158" s="55"/>
      <c r="AR158" s="55"/>
      <c r="AS158" s="55"/>
      <c r="AT158" s="55"/>
      <c r="AU158" s="55"/>
      <c r="AV158" s="55"/>
      <c r="AW158" s="55"/>
    </row>
    <row r="159" spans="1:49" s="34" customFormat="1" ht="56.25" customHeight="1" x14ac:dyDescent="0.3">
      <c r="A159" s="28">
        <v>1</v>
      </c>
      <c r="B159" s="74" t="s">
        <v>215</v>
      </c>
      <c r="C159" s="73" t="s">
        <v>728</v>
      </c>
      <c r="D159" s="73">
        <v>2018</v>
      </c>
      <c r="E159" s="73">
        <v>2019</v>
      </c>
      <c r="F159" s="73"/>
      <c r="G159" s="73" t="s">
        <v>783</v>
      </c>
      <c r="H159" s="109" t="s">
        <v>607</v>
      </c>
      <c r="I159" s="74" t="s">
        <v>760</v>
      </c>
      <c r="J159" s="73">
        <v>1</v>
      </c>
      <c r="K159" s="73"/>
      <c r="L159" s="73">
        <v>1</v>
      </c>
      <c r="M159" s="73"/>
      <c r="N159" s="73"/>
      <c r="O159" s="73"/>
      <c r="P159" s="73"/>
      <c r="Q159" s="73"/>
      <c r="R159" s="73"/>
      <c r="S159" s="73"/>
      <c r="T159" s="142"/>
      <c r="U159" s="142"/>
      <c r="V159" s="121"/>
      <c r="W159" s="114">
        <f t="shared" si="8"/>
        <v>0</v>
      </c>
      <c r="X159" s="74" t="s">
        <v>1043</v>
      </c>
    </row>
    <row r="160" spans="1:49" s="34" customFormat="1" ht="56.25" customHeight="1" x14ac:dyDescent="0.3">
      <c r="A160" s="28">
        <v>301</v>
      </c>
      <c r="B160" s="103" t="s">
        <v>201</v>
      </c>
      <c r="C160" s="136" t="s">
        <v>696</v>
      </c>
      <c r="D160" s="136">
        <v>2018</v>
      </c>
      <c r="E160" s="136">
        <v>2019</v>
      </c>
      <c r="F160" s="136"/>
      <c r="G160" s="136" t="s">
        <v>783</v>
      </c>
      <c r="H160" s="74" t="s">
        <v>585</v>
      </c>
      <c r="I160" s="74" t="s">
        <v>760</v>
      </c>
      <c r="J160" s="73"/>
      <c r="K160" s="73">
        <v>1</v>
      </c>
      <c r="L160" s="73"/>
      <c r="M160" s="73"/>
      <c r="N160" s="73"/>
      <c r="O160" s="73"/>
      <c r="P160" s="73"/>
      <c r="Q160" s="73"/>
      <c r="R160" s="73"/>
      <c r="S160" s="73"/>
      <c r="T160" s="143">
        <v>2.5</v>
      </c>
      <c r="U160" s="120">
        <f>T160/0.0047</f>
        <v>531.91489361702122</v>
      </c>
      <c r="V160" s="121"/>
      <c r="W160" s="101">
        <f t="shared" si="8"/>
        <v>531.91489361702122</v>
      </c>
      <c r="X160" s="103" t="s">
        <v>1023</v>
      </c>
      <c r="Y160" s="41"/>
      <c r="Z160" s="41"/>
      <c r="AA160" s="41"/>
      <c r="AB160" s="41"/>
      <c r="AC160" s="41"/>
      <c r="AD160" s="41"/>
      <c r="AE160" s="41"/>
      <c r="AF160" s="41"/>
      <c r="AG160" s="41"/>
      <c r="AH160" s="41"/>
      <c r="AI160" s="41"/>
      <c r="AJ160" s="41"/>
      <c r="AK160" s="41"/>
      <c r="AL160" s="41"/>
      <c r="AM160" s="41"/>
      <c r="AN160" s="41"/>
      <c r="AO160" s="41"/>
      <c r="AP160" s="41"/>
      <c r="AQ160" s="41"/>
      <c r="AR160" s="41"/>
      <c r="AS160" s="41"/>
    </row>
    <row r="161" spans="1:49" s="34" customFormat="1" ht="56.25" customHeight="1" x14ac:dyDescent="0.3">
      <c r="A161" s="28">
        <v>262</v>
      </c>
      <c r="B161" s="116" t="s">
        <v>1229</v>
      </c>
      <c r="C161" s="112" t="s">
        <v>696</v>
      </c>
      <c r="D161" s="112">
        <v>2018</v>
      </c>
      <c r="E161" s="112">
        <v>2019</v>
      </c>
      <c r="F161" s="112"/>
      <c r="G161" s="112" t="s">
        <v>783</v>
      </c>
      <c r="H161" s="99" t="s">
        <v>587</v>
      </c>
      <c r="I161" s="99" t="s">
        <v>760</v>
      </c>
      <c r="J161" s="100"/>
      <c r="K161" s="100"/>
      <c r="L161" s="100">
        <v>1</v>
      </c>
      <c r="M161" s="100"/>
      <c r="N161" s="100"/>
      <c r="O161" s="100"/>
      <c r="P161" s="100"/>
      <c r="Q161" s="100"/>
      <c r="R161" s="100"/>
      <c r="S161" s="100"/>
      <c r="T161" s="111">
        <v>0.5</v>
      </c>
      <c r="U161" s="111">
        <v>100</v>
      </c>
      <c r="V161" s="112"/>
      <c r="W161" s="112">
        <f t="shared" si="8"/>
        <v>100</v>
      </c>
      <c r="X161" s="116" t="s">
        <v>1228</v>
      </c>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row>
    <row r="162" spans="1:49" s="34" customFormat="1" ht="56.25" customHeight="1" x14ac:dyDescent="0.3">
      <c r="A162" s="39">
        <v>145</v>
      </c>
      <c r="B162" s="103" t="s">
        <v>1018</v>
      </c>
      <c r="C162" s="136" t="s">
        <v>690</v>
      </c>
      <c r="D162" s="136">
        <v>2018</v>
      </c>
      <c r="E162" s="136">
        <v>2018</v>
      </c>
      <c r="F162" s="136"/>
      <c r="G162" s="136" t="s">
        <v>783</v>
      </c>
      <c r="H162" s="74" t="s">
        <v>585</v>
      </c>
      <c r="I162" s="74" t="s">
        <v>760</v>
      </c>
      <c r="J162" s="73"/>
      <c r="K162" s="73"/>
      <c r="L162" s="73">
        <v>1</v>
      </c>
      <c r="M162" s="73"/>
      <c r="N162" s="73"/>
      <c r="O162" s="73"/>
      <c r="P162" s="73"/>
      <c r="Q162" s="73"/>
      <c r="R162" s="73"/>
      <c r="S162" s="73"/>
      <c r="T162" s="142">
        <f>U162*0.0047</f>
        <v>0.1739</v>
      </c>
      <c r="U162" s="148">
        <v>37</v>
      </c>
      <c r="V162" s="144"/>
      <c r="W162" s="101">
        <f t="shared" si="8"/>
        <v>37</v>
      </c>
      <c r="X162" s="103" t="s">
        <v>1016</v>
      </c>
    </row>
    <row r="163" spans="1:49" s="34" customFormat="1" ht="56.25" customHeight="1" x14ac:dyDescent="0.3">
      <c r="A163" s="28">
        <v>326</v>
      </c>
      <c r="B163" s="103" t="s">
        <v>171</v>
      </c>
      <c r="C163" s="136" t="s">
        <v>695</v>
      </c>
      <c r="D163" s="136">
        <v>2018</v>
      </c>
      <c r="E163" s="136">
        <v>2018</v>
      </c>
      <c r="F163" s="136"/>
      <c r="G163" s="136" t="s">
        <v>783</v>
      </c>
      <c r="H163" s="74" t="s">
        <v>585</v>
      </c>
      <c r="I163" s="74" t="s">
        <v>760</v>
      </c>
      <c r="J163" s="73"/>
      <c r="K163" s="73"/>
      <c r="L163" s="73">
        <v>1</v>
      </c>
      <c r="M163" s="73"/>
      <c r="N163" s="73"/>
      <c r="O163" s="73"/>
      <c r="P163" s="73"/>
      <c r="Q163" s="73"/>
      <c r="R163" s="73"/>
      <c r="S163" s="73"/>
      <c r="T163" s="143">
        <v>2.4</v>
      </c>
      <c r="U163" s="154">
        <v>450</v>
      </c>
      <c r="V163" s="121"/>
      <c r="W163" s="101">
        <f t="shared" si="8"/>
        <v>450</v>
      </c>
      <c r="X163" s="103" t="s">
        <v>1143</v>
      </c>
      <c r="Y163" s="41"/>
      <c r="Z163" s="41"/>
      <c r="AA163" s="41"/>
      <c r="AB163" s="41"/>
      <c r="AC163" s="41"/>
      <c r="AD163" s="41"/>
      <c r="AE163" s="41"/>
      <c r="AF163" s="41"/>
      <c r="AG163" s="41"/>
      <c r="AH163" s="41"/>
      <c r="AI163" s="41"/>
      <c r="AJ163" s="41"/>
      <c r="AK163" s="41"/>
      <c r="AL163" s="41"/>
      <c r="AM163" s="41"/>
      <c r="AN163" s="41"/>
      <c r="AO163" s="41"/>
      <c r="AP163" s="41"/>
      <c r="AQ163" s="41"/>
      <c r="AR163" s="41"/>
      <c r="AS163" s="41"/>
    </row>
    <row r="164" spans="1:49" s="34" customFormat="1" ht="56.25" customHeight="1" x14ac:dyDescent="0.3">
      <c r="A164" s="38">
        <v>148</v>
      </c>
      <c r="B164" s="103" t="s">
        <v>1160</v>
      </c>
      <c r="C164" s="73" t="s">
        <v>703</v>
      </c>
      <c r="D164" s="136">
        <v>2018</v>
      </c>
      <c r="E164" s="136">
        <v>2018</v>
      </c>
      <c r="F164" s="136"/>
      <c r="G164" s="136" t="s">
        <v>783</v>
      </c>
      <c r="H164" s="74" t="s">
        <v>587</v>
      </c>
      <c r="I164" s="74" t="s">
        <v>823</v>
      </c>
      <c r="J164" s="73"/>
      <c r="K164" s="73"/>
      <c r="L164" s="73"/>
      <c r="M164" s="73"/>
      <c r="N164" s="73"/>
      <c r="O164" s="73"/>
      <c r="P164" s="73"/>
      <c r="Q164" s="73">
        <v>1</v>
      </c>
      <c r="R164" s="73"/>
      <c r="S164" s="73"/>
      <c r="T164" s="143">
        <v>0.6</v>
      </c>
      <c r="U164" s="120">
        <v>212.7659574468085</v>
      </c>
      <c r="V164" s="121"/>
      <c r="W164" s="101">
        <v>212.7659574468085</v>
      </c>
      <c r="X164" s="103" t="s">
        <v>1034</v>
      </c>
      <c r="Y164" s="41"/>
      <c r="Z164" s="41"/>
      <c r="AA164" s="41"/>
      <c r="AB164" s="41"/>
      <c r="AC164" s="41"/>
      <c r="AD164" s="41"/>
      <c r="AE164" s="41"/>
      <c r="AF164" s="41"/>
      <c r="AG164" s="41"/>
      <c r="AH164" s="41"/>
      <c r="AI164" s="41"/>
      <c r="AJ164" s="41"/>
      <c r="AK164" s="41"/>
      <c r="AL164" s="41"/>
      <c r="AM164" s="41"/>
      <c r="AN164" s="41"/>
      <c r="AO164" s="41"/>
      <c r="AP164" s="41"/>
      <c r="AQ164" s="41"/>
      <c r="AR164" s="41"/>
      <c r="AS164" s="41"/>
    </row>
    <row r="165" spans="1:49" s="34" customFormat="1" ht="55.95" customHeight="1" x14ac:dyDescent="0.3">
      <c r="A165" s="39">
        <v>140</v>
      </c>
      <c r="B165" s="103" t="s">
        <v>183</v>
      </c>
      <c r="C165" s="136" t="s">
        <v>727</v>
      </c>
      <c r="D165" s="136">
        <v>2018</v>
      </c>
      <c r="E165" s="73">
        <f>D165</f>
        <v>2018</v>
      </c>
      <c r="F165" s="136"/>
      <c r="G165" s="136" t="s">
        <v>783</v>
      </c>
      <c r="H165" s="74" t="s">
        <v>587</v>
      </c>
      <c r="I165" s="74" t="s">
        <v>760</v>
      </c>
      <c r="J165" s="73"/>
      <c r="K165" s="73"/>
      <c r="L165" s="73"/>
      <c r="M165" s="73">
        <v>1</v>
      </c>
      <c r="N165" s="73"/>
      <c r="O165" s="73"/>
      <c r="P165" s="73"/>
      <c r="Q165" s="73"/>
      <c r="R165" s="73"/>
      <c r="S165" s="73"/>
      <c r="T165" s="143">
        <v>0.114</v>
      </c>
      <c r="U165" s="114">
        <f>T165/0.0046</f>
        <v>24.782608695652176</v>
      </c>
      <c r="V165" s="121"/>
      <c r="W165" s="101">
        <f t="shared" ref="W165:W212" si="9">U165</f>
        <v>24.782608695652176</v>
      </c>
      <c r="X165" s="103" t="s">
        <v>1036</v>
      </c>
    </row>
    <row r="166" spans="1:49" s="34" customFormat="1" ht="56.25" customHeight="1" x14ac:dyDescent="0.3">
      <c r="A166" s="38">
        <v>138</v>
      </c>
      <c r="B166" s="103" t="s">
        <v>154</v>
      </c>
      <c r="C166" s="73" t="s">
        <v>704</v>
      </c>
      <c r="D166" s="136">
        <v>2018</v>
      </c>
      <c r="E166" s="73">
        <f>D166</f>
        <v>2018</v>
      </c>
      <c r="F166" s="136"/>
      <c r="G166" s="136" t="s">
        <v>783</v>
      </c>
      <c r="H166" s="74" t="s">
        <v>586</v>
      </c>
      <c r="I166" s="74" t="s">
        <v>760</v>
      </c>
      <c r="J166" s="73">
        <v>1</v>
      </c>
      <c r="K166" s="73"/>
      <c r="L166" s="73"/>
      <c r="M166" s="73"/>
      <c r="N166" s="73"/>
      <c r="O166" s="73"/>
      <c r="P166" s="73"/>
      <c r="Q166" s="73"/>
      <c r="R166" s="73"/>
      <c r="S166" s="73"/>
      <c r="T166" s="142">
        <f>U166*0.0038</f>
        <v>3.7999999999999999E-2</v>
      </c>
      <c r="U166" s="128">
        <v>10</v>
      </c>
      <c r="V166" s="144"/>
      <c r="W166" s="114">
        <f t="shared" si="9"/>
        <v>10</v>
      </c>
      <c r="X166" s="103" t="s">
        <v>1037</v>
      </c>
      <c r="Y166" s="41"/>
      <c r="Z166" s="41"/>
      <c r="AA166" s="41"/>
      <c r="AB166" s="41"/>
      <c r="AC166" s="41"/>
      <c r="AD166" s="41"/>
      <c r="AE166" s="41"/>
      <c r="AF166" s="41"/>
      <c r="AG166" s="41"/>
      <c r="AH166" s="41"/>
      <c r="AI166" s="41"/>
      <c r="AJ166" s="41"/>
      <c r="AK166" s="41"/>
      <c r="AL166" s="41"/>
      <c r="AM166" s="41"/>
      <c r="AN166" s="41"/>
      <c r="AO166" s="41"/>
      <c r="AP166" s="41"/>
      <c r="AQ166" s="41"/>
      <c r="AR166" s="41"/>
      <c r="AS166" s="41"/>
    </row>
    <row r="167" spans="1:49" s="34" customFormat="1" ht="56.25" customHeight="1" x14ac:dyDescent="0.3">
      <c r="A167" s="38">
        <v>327</v>
      </c>
      <c r="B167" s="103" t="s">
        <v>149</v>
      </c>
      <c r="C167" s="136" t="s">
        <v>693</v>
      </c>
      <c r="D167" s="136">
        <v>2018</v>
      </c>
      <c r="E167" s="136">
        <v>2018</v>
      </c>
      <c r="F167" s="136"/>
      <c r="G167" s="136" t="s">
        <v>783</v>
      </c>
      <c r="H167" s="74" t="s">
        <v>587</v>
      </c>
      <c r="I167" s="74" t="s">
        <v>823</v>
      </c>
      <c r="J167" s="73"/>
      <c r="K167" s="73"/>
      <c r="L167" s="73"/>
      <c r="M167" s="73"/>
      <c r="N167" s="73"/>
      <c r="O167" s="73"/>
      <c r="P167" s="73"/>
      <c r="Q167" s="73">
        <v>1</v>
      </c>
      <c r="R167" s="73"/>
      <c r="S167" s="73"/>
      <c r="T167" s="145">
        <f>U167*0.0046</f>
        <v>4.0526E-2</v>
      </c>
      <c r="U167" s="153">
        <v>8.81</v>
      </c>
      <c r="V167" s="144"/>
      <c r="W167" s="101">
        <f t="shared" si="9"/>
        <v>8.81</v>
      </c>
      <c r="X167" s="103" t="s">
        <v>1039</v>
      </c>
    </row>
    <row r="168" spans="1:49" s="34" customFormat="1" ht="56.25" customHeight="1" x14ac:dyDescent="0.3">
      <c r="A168" s="39">
        <v>155</v>
      </c>
      <c r="B168" s="103" t="s">
        <v>111</v>
      </c>
      <c r="C168" s="136" t="s">
        <v>695</v>
      </c>
      <c r="D168" s="136">
        <v>2018</v>
      </c>
      <c r="E168" s="136">
        <v>2018</v>
      </c>
      <c r="F168" s="136"/>
      <c r="G168" s="136" t="s">
        <v>783</v>
      </c>
      <c r="H168" s="74" t="s">
        <v>587</v>
      </c>
      <c r="I168" s="74" t="s">
        <v>823</v>
      </c>
      <c r="J168" s="73"/>
      <c r="K168" s="73"/>
      <c r="L168" s="73"/>
      <c r="M168" s="73"/>
      <c r="N168" s="73"/>
      <c r="O168" s="73"/>
      <c r="P168" s="73"/>
      <c r="Q168" s="73">
        <v>1</v>
      </c>
      <c r="R168" s="73"/>
      <c r="S168" s="73"/>
      <c r="T168" s="145">
        <f>U168*0.0046</f>
        <v>1.84E-2</v>
      </c>
      <c r="U168" s="153">
        <v>4</v>
      </c>
      <c r="V168" s="144"/>
      <c r="W168" s="101">
        <f t="shared" si="9"/>
        <v>4</v>
      </c>
      <c r="X168" s="103" t="s">
        <v>979</v>
      </c>
      <c r="Y168" s="55"/>
      <c r="Z168" s="55"/>
      <c r="AA168" s="55"/>
      <c r="AB168" s="55"/>
      <c r="AC168" s="55"/>
      <c r="AD168" s="55"/>
      <c r="AE168" s="55"/>
      <c r="AF168" s="55"/>
      <c r="AG168" s="55"/>
      <c r="AH168" s="55"/>
      <c r="AI168" s="55"/>
      <c r="AJ168" s="55"/>
      <c r="AK168" s="55"/>
      <c r="AL168" s="55"/>
      <c r="AM168" s="55"/>
      <c r="AN168" s="55"/>
      <c r="AO168" s="55"/>
      <c r="AP168" s="55"/>
      <c r="AQ168" s="55"/>
      <c r="AR168" s="55"/>
      <c r="AS168" s="55"/>
      <c r="AT168" s="55"/>
      <c r="AU168" s="55"/>
      <c r="AV168" s="55"/>
      <c r="AW168" s="55"/>
    </row>
    <row r="169" spans="1:49" s="55" customFormat="1" ht="56.25" customHeight="1" x14ac:dyDescent="0.3">
      <c r="A169" s="38">
        <v>123</v>
      </c>
      <c r="B169" s="103" t="s">
        <v>155</v>
      </c>
      <c r="C169" s="136" t="s">
        <v>698</v>
      </c>
      <c r="D169" s="136">
        <v>2018</v>
      </c>
      <c r="E169" s="73">
        <f>D169</f>
        <v>2018</v>
      </c>
      <c r="F169" s="136"/>
      <c r="G169" s="136" t="s">
        <v>779</v>
      </c>
      <c r="H169" s="109" t="s">
        <v>607</v>
      </c>
      <c r="I169" s="74" t="s">
        <v>760</v>
      </c>
      <c r="J169" s="73"/>
      <c r="K169" s="73"/>
      <c r="L169" s="73">
        <v>1</v>
      </c>
      <c r="M169" s="73"/>
      <c r="N169" s="73"/>
      <c r="O169" s="73"/>
      <c r="P169" s="73"/>
      <c r="Q169" s="73"/>
      <c r="R169" s="73"/>
      <c r="S169" s="73"/>
      <c r="T169" s="145">
        <v>0</v>
      </c>
      <c r="U169" s="145">
        <v>0</v>
      </c>
      <c r="V169" s="144">
        <v>0</v>
      </c>
      <c r="W169" s="114">
        <f t="shared" si="9"/>
        <v>0</v>
      </c>
      <c r="X169" s="103" t="s">
        <v>895</v>
      </c>
      <c r="Y169" s="41"/>
      <c r="Z169" s="41"/>
      <c r="AA169" s="41"/>
      <c r="AB169" s="41"/>
      <c r="AC169" s="41"/>
      <c r="AD169" s="41"/>
      <c r="AE169" s="41"/>
      <c r="AF169" s="41"/>
      <c r="AG169" s="41"/>
      <c r="AH169" s="41"/>
      <c r="AI169" s="41"/>
      <c r="AJ169" s="41"/>
      <c r="AK169" s="41"/>
      <c r="AL169" s="41"/>
      <c r="AM169" s="41"/>
      <c r="AN169" s="41"/>
      <c r="AO169" s="41"/>
      <c r="AP169" s="41"/>
      <c r="AQ169" s="41"/>
      <c r="AR169" s="41"/>
      <c r="AS169" s="41"/>
      <c r="AT169" s="34"/>
      <c r="AU169" s="34"/>
      <c r="AV169" s="34"/>
      <c r="AW169" s="34"/>
    </row>
    <row r="170" spans="1:49" s="55" customFormat="1" ht="56.25" customHeight="1" x14ac:dyDescent="0.3">
      <c r="A170" s="52">
        <v>126</v>
      </c>
      <c r="B170" s="74" t="s">
        <v>772</v>
      </c>
      <c r="C170" s="136" t="s">
        <v>690</v>
      </c>
      <c r="D170" s="73">
        <v>2018</v>
      </c>
      <c r="E170" s="73">
        <v>2018</v>
      </c>
      <c r="F170" s="73"/>
      <c r="G170" s="73" t="s">
        <v>783</v>
      </c>
      <c r="H170" s="74" t="s">
        <v>585</v>
      </c>
      <c r="I170" s="74" t="s">
        <v>760</v>
      </c>
      <c r="J170" s="73"/>
      <c r="K170" s="73">
        <v>1</v>
      </c>
      <c r="L170" s="73">
        <v>1</v>
      </c>
      <c r="M170" s="73"/>
      <c r="N170" s="73"/>
      <c r="O170" s="73"/>
      <c r="P170" s="73"/>
      <c r="Q170" s="73"/>
      <c r="R170" s="73"/>
      <c r="S170" s="73"/>
      <c r="T170" s="142">
        <f>U170*0.0047</f>
        <v>4.7E-2</v>
      </c>
      <c r="U170" s="148">
        <v>10</v>
      </c>
      <c r="V170" s="121"/>
      <c r="W170" s="101">
        <f t="shared" si="9"/>
        <v>10</v>
      </c>
      <c r="X170" s="74" t="s">
        <v>771</v>
      </c>
      <c r="Y170" s="41"/>
      <c r="Z170" s="41"/>
      <c r="AA170" s="41"/>
      <c r="AB170" s="41"/>
      <c r="AC170" s="41"/>
      <c r="AD170" s="41"/>
      <c r="AE170" s="41"/>
      <c r="AF170" s="41"/>
      <c r="AG170" s="41"/>
      <c r="AH170" s="41"/>
      <c r="AI170" s="41"/>
      <c r="AJ170" s="41"/>
      <c r="AK170" s="41"/>
      <c r="AL170" s="41"/>
      <c r="AM170" s="41"/>
      <c r="AN170" s="41"/>
      <c r="AO170" s="41"/>
      <c r="AP170" s="41"/>
      <c r="AQ170" s="41"/>
      <c r="AR170" s="41"/>
      <c r="AS170" s="41"/>
      <c r="AT170" s="34"/>
      <c r="AU170" s="34"/>
      <c r="AV170" s="34"/>
      <c r="AW170" s="34"/>
    </row>
    <row r="171" spans="1:49" s="34" customFormat="1" ht="56.25" customHeight="1" x14ac:dyDescent="0.3">
      <c r="A171" s="54">
        <v>222</v>
      </c>
      <c r="B171" s="74" t="s">
        <v>181</v>
      </c>
      <c r="C171" s="73" t="s">
        <v>701</v>
      </c>
      <c r="D171" s="73">
        <v>2018</v>
      </c>
      <c r="E171" s="73">
        <v>2018</v>
      </c>
      <c r="F171" s="73"/>
      <c r="G171" s="73" t="s">
        <v>783</v>
      </c>
      <c r="H171" s="74" t="s">
        <v>585</v>
      </c>
      <c r="I171" s="74" t="s">
        <v>760</v>
      </c>
      <c r="J171" s="73"/>
      <c r="K171" s="73"/>
      <c r="L171" s="73"/>
      <c r="M171" s="73"/>
      <c r="N171" s="73">
        <v>1</v>
      </c>
      <c r="O171" s="73"/>
      <c r="P171" s="73"/>
      <c r="Q171" s="73"/>
      <c r="R171" s="73"/>
      <c r="S171" s="73"/>
      <c r="T171" s="142">
        <f>U171*0.0047</f>
        <v>4.7000000000000002E-3</v>
      </c>
      <c r="U171" s="148">
        <v>1</v>
      </c>
      <c r="V171" s="121"/>
      <c r="W171" s="101">
        <f t="shared" si="9"/>
        <v>1</v>
      </c>
      <c r="X171" s="74"/>
      <c r="Y171" s="41"/>
      <c r="Z171" s="41"/>
      <c r="AA171" s="41"/>
      <c r="AB171" s="41"/>
      <c r="AC171" s="41"/>
      <c r="AD171" s="41"/>
      <c r="AE171" s="41"/>
      <c r="AF171" s="41"/>
      <c r="AG171" s="41"/>
      <c r="AH171" s="41"/>
      <c r="AI171" s="41"/>
      <c r="AJ171" s="41"/>
      <c r="AK171" s="41"/>
      <c r="AL171" s="41"/>
      <c r="AM171" s="41"/>
      <c r="AN171" s="41"/>
      <c r="AO171" s="41"/>
      <c r="AP171" s="41"/>
      <c r="AQ171" s="41"/>
      <c r="AR171" s="41"/>
      <c r="AS171" s="41"/>
    </row>
    <row r="172" spans="1:49" s="34" customFormat="1" ht="56.25" customHeight="1" x14ac:dyDescent="0.3">
      <c r="A172" s="38">
        <v>118</v>
      </c>
      <c r="B172" s="74" t="s">
        <v>225</v>
      </c>
      <c r="C172" s="136" t="s">
        <v>700</v>
      </c>
      <c r="D172" s="73">
        <v>2018</v>
      </c>
      <c r="E172" s="73">
        <v>2018</v>
      </c>
      <c r="F172" s="73"/>
      <c r="G172" s="73" t="s">
        <v>783</v>
      </c>
      <c r="H172" s="109" t="s">
        <v>607</v>
      </c>
      <c r="I172" s="74" t="s">
        <v>760</v>
      </c>
      <c r="J172" s="73"/>
      <c r="K172" s="73"/>
      <c r="L172" s="73">
        <v>1</v>
      </c>
      <c r="M172" s="73"/>
      <c r="N172" s="73"/>
      <c r="O172" s="73"/>
      <c r="P172" s="73"/>
      <c r="Q172" s="73"/>
      <c r="R172" s="73"/>
      <c r="S172" s="73"/>
      <c r="T172" s="145">
        <f>W172*0.0045</f>
        <v>0.11249999999999999</v>
      </c>
      <c r="U172" s="153">
        <v>25</v>
      </c>
      <c r="V172" s="121"/>
      <c r="W172" s="114">
        <f t="shared" si="9"/>
        <v>25</v>
      </c>
      <c r="X172" s="74"/>
      <c r="Y172" s="59"/>
      <c r="Z172" s="59"/>
      <c r="AA172" s="59"/>
      <c r="AB172" s="59"/>
      <c r="AC172" s="59"/>
      <c r="AD172" s="59"/>
      <c r="AE172" s="59"/>
      <c r="AF172" s="59"/>
      <c r="AG172" s="59"/>
      <c r="AH172" s="59"/>
      <c r="AI172" s="59"/>
      <c r="AJ172" s="59"/>
      <c r="AK172" s="59"/>
      <c r="AL172" s="59"/>
      <c r="AM172" s="59"/>
      <c r="AN172" s="59"/>
      <c r="AO172" s="59"/>
      <c r="AP172" s="59"/>
      <c r="AQ172" s="59"/>
      <c r="AR172" s="59"/>
      <c r="AS172" s="59"/>
      <c r="AT172" s="55"/>
      <c r="AU172" s="55"/>
      <c r="AV172" s="55"/>
      <c r="AW172" s="55"/>
    </row>
    <row r="173" spans="1:49" s="60" customFormat="1" ht="56.25" customHeight="1" x14ac:dyDescent="0.3">
      <c r="A173" s="53">
        <v>125</v>
      </c>
      <c r="B173" s="103" t="s">
        <v>190</v>
      </c>
      <c r="C173" s="136" t="s">
        <v>729</v>
      </c>
      <c r="D173" s="136">
        <v>2018</v>
      </c>
      <c r="E173" s="73">
        <f>D173</f>
        <v>2018</v>
      </c>
      <c r="F173" s="136"/>
      <c r="G173" s="136" t="s">
        <v>783</v>
      </c>
      <c r="H173" s="74" t="s">
        <v>585</v>
      </c>
      <c r="I173" s="74" t="s">
        <v>760</v>
      </c>
      <c r="J173" s="73"/>
      <c r="K173" s="73"/>
      <c r="L173" s="73">
        <v>1</v>
      </c>
      <c r="M173" s="73"/>
      <c r="N173" s="73"/>
      <c r="O173" s="73"/>
      <c r="P173" s="73"/>
      <c r="Q173" s="73"/>
      <c r="R173" s="73"/>
      <c r="S173" s="73"/>
      <c r="T173" s="145"/>
      <c r="U173" s="145"/>
      <c r="V173" s="144"/>
      <c r="W173" s="101">
        <f t="shared" si="9"/>
        <v>0</v>
      </c>
      <c r="X173" s="103" t="s">
        <v>1045</v>
      </c>
      <c r="Y173" s="55"/>
      <c r="Z173" s="55"/>
      <c r="AA173" s="55"/>
      <c r="AB173" s="55"/>
      <c r="AC173" s="55"/>
      <c r="AD173" s="55"/>
      <c r="AE173" s="55"/>
      <c r="AF173" s="55"/>
      <c r="AG173" s="55"/>
      <c r="AH173" s="55"/>
      <c r="AI173" s="55"/>
      <c r="AJ173" s="55"/>
      <c r="AK173" s="55"/>
      <c r="AL173" s="55"/>
      <c r="AM173" s="55"/>
      <c r="AN173" s="55"/>
      <c r="AO173" s="55"/>
      <c r="AP173" s="55"/>
      <c r="AQ173" s="55"/>
      <c r="AR173" s="55"/>
      <c r="AS173" s="55"/>
      <c r="AT173" s="55"/>
      <c r="AU173" s="55"/>
      <c r="AV173" s="55"/>
      <c r="AW173" s="55"/>
    </row>
    <row r="174" spans="1:49" s="34" customFormat="1" ht="56.25" customHeight="1" x14ac:dyDescent="0.3">
      <c r="A174" s="28">
        <v>297</v>
      </c>
      <c r="B174" s="74" t="s">
        <v>197</v>
      </c>
      <c r="C174" s="136" t="s">
        <v>699</v>
      </c>
      <c r="D174" s="73">
        <v>2018</v>
      </c>
      <c r="E174" s="73">
        <v>2018</v>
      </c>
      <c r="F174" s="73"/>
      <c r="G174" s="73" t="s">
        <v>783</v>
      </c>
      <c r="H174" s="74" t="s">
        <v>585</v>
      </c>
      <c r="I174" s="74" t="s">
        <v>760</v>
      </c>
      <c r="J174" s="73"/>
      <c r="K174" s="73"/>
      <c r="L174" s="73">
        <v>1</v>
      </c>
      <c r="M174" s="73"/>
      <c r="N174" s="73"/>
      <c r="O174" s="73"/>
      <c r="P174" s="73"/>
      <c r="Q174" s="73"/>
      <c r="R174" s="73"/>
      <c r="S174" s="73"/>
      <c r="T174" s="128">
        <v>1.5</v>
      </c>
      <c r="U174" s="120">
        <f>T174/0.0047</f>
        <v>319.14893617021278</v>
      </c>
      <c r="V174" s="121"/>
      <c r="W174" s="101">
        <f t="shared" si="9"/>
        <v>319.14893617021278</v>
      </c>
      <c r="X174" s="74" t="s">
        <v>1046</v>
      </c>
      <c r="Y174" s="55"/>
      <c r="Z174" s="55"/>
      <c r="AA174" s="55"/>
      <c r="AB174" s="55"/>
      <c r="AC174" s="55"/>
      <c r="AD174" s="55"/>
      <c r="AE174" s="55"/>
      <c r="AF174" s="55"/>
      <c r="AG174" s="55"/>
      <c r="AH174" s="55"/>
      <c r="AI174" s="55"/>
      <c r="AJ174" s="55"/>
      <c r="AK174" s="55"/>
      <c r="AL174" s="55"/>
      <c r="AM174" s="55"/>
      <c r="AN174" s="55"/>
      <c r="AO174" s="55"/>
      <c r="AP174" s="55"/>
      <c r="AQ174" s="55"/>
      <c r="AR174" s="55"/>
      <c r="AS174" s="55"/>
      <c r="AT174" s="55"/>
      <c r="AU174" s="55"/>
      <c r="AV174" s="55"/>
      <c r="AW174" s="55"/>
    </row>
    <row r="175" spans="1:49" s="34" customFormat="1" ht="56.25" customHeight="1" x14ac:dyDescent="0.3">
      <c r="A175" s="38">
        <v>293</v>
      </c>
      <c r="B175" s="74" t="s">
        <v>992</v>
      </c>
      <c r="C175" s="136" t="s">
        <v>695</v>
      </c>
      <c r="D175" s="73">
        <v>2018</v>
      </c>
      <c r="E175" s="73">
        <v>2018</v>
      </c>
      <c r="F175" s="73"/>
      <c r="G175" s="73" t="s">
        <v>783</v>
      </c>
      <c r="H175" s="109" t="s">
        <v>607</v>
      </c>
      <c r="I175" s="74" t="s">
        <v>823</v>
      </c>
      <c r="J175" s="73"/>
      <c r="K175" s="73"/>
      <c r="L175" s="73"/>
      <c r="M175" s="73"/>
      <c r="N175" s="73"/>
      <c r="O175" s="73"/>
      <c r="P175" s="73"/>
      <c r="Q175" s="73"/>
      <c r="R175" s="73">
        <v>1</v>
      </c>
      <c r="S175" s="73"/>
      <c r="T175" s="145">
        <f>U175*0.0045</f>
        <v>1.1249999999999999E-3</v>
      </c>
      <c r="U175" s="153">
        <v>0.25</v>
      </c>
      <c r="V175" s="121"/>
      <c r="W175" s="114">
        <f t="shared" si="9"/>
        <v>0.25</v>
      </c>
      <c r="X175" s="74" t="s">
        <v>994</v>
      </c>
      <c r="Y175" s="45"/>
      <c r="Z175" s="45"/>
      <c r="AA175" s="45"/>
      <c r="AB175" s="45"/>
      <c r="AC175" s="45"/>
      <c r="AD175" s="45"/>
      <c r="AE175" s="45"/>
      <c r="AF175" s="45"/>
      <c r="AG175" s="45"/>
      <c r="AH175" s="45"/>
      <c r="AI175" s="45"/>
      <c r="AJ175" s="45"/>
      <c r="AK175" s="45"/>
      <c r="AL175" s="45"/>
      <c r="AM175" s="45"/>
      <c r="AN175" s="45"/>
      <c r="AO175" s="45"/>
      <c r="AP175" s="45"/>
      <c r="AQ175" s="45"/>
      <c r="AR175" s="45"/>
      <c r="AS175" s="45"/>
      <c r="AT175" s="44"/>
      <c r="AU175" s="44"/>
      <c r="AV175" s="44"/>
      <c r="AW175" s="44"/>
    </row>
    <row r="176" spans="1:49" s="34" customFormat="1" ht="56.25" customHeight="1" x14ac:dyDescent="0.3">
      <c r="A176" s="39">
        <v>230</v>
      </c>
      <c r="B176" s="103" t="s">
        <v>976</v>
      </c>
      <c r="C176" s="136" t="s">
        <v>704</v>
      </c>
      <c r="D176" s="136">
        <v>2018</v>
      </c>
      <c r="E176" s="136">
        <v>2018</v>
      </c>
      <c r="F176" s="136"/>
      <c r="G176" s="136" t="s">
        <v>783</v>
      </c>
      <c r="H176" s="74" t="s">
        <v>585</v>
      </c>
      <c r="I176" s="74" t="s">
        <v>823</v>
      </c>
      <c r="J176" s="73"/>
      <c r="K176" s="73"/>
      <c r="L176" s="73"/>
      <c r="M176" s="73"/>
      <c r="N176" s="73"/>
      <c r="O176" s="73"/>
      <c r="P176" s="73"/>
      <c r="Q176" s="73">
        <v>1</v>
      </c>
      <c r="R176" s="73"/>
      <c r="S176" s="73"/>
      <c r="T176" s="143">
        <v>0.2</v>
      </c>
      <c r="U176" s="120">
        <f>T176/0.0047</f>
        <v>42.553191489361701</v>
      </c>
      <c r="V176" s="121"/>
      <c r="W176" s="101">
        <f t="shared" si="9"/>
        <v>42.553191489361701</v>
      </c>
      <c r="X176" s="103" t="s">
        <v>943</v>
      </c>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row>
    <row r="177" spans="1:49" s="34" customFormat="1" ht="56.25" customHeight="1" x14ac:dyDescent="0.3">
      <c r="A177" s="39"/>
      <c r="B177" s="124" t="s">
        <v>1131</v>
      </c>
      <c r="C177" s="108" t="s">
        <v>695</v>
      </c>
      <c r="D177" s="125">
        <v>2018</v>
      </c>
      <c r="E177" s="125">
        <v>2018</v>
      </c>
      <c r="F177" s="125"/>
      <c r="G177" s="125" t="s">
        <v>783</v>
      </c>
      <c r="H177" s="124" t="s">
        <v>585</v>
      </c>
      <c r="I177" s="124" t="s">
        <v>823</v>
      </c>
      <c r="J177" s="125"/>
      <c r="K177" s="125"/>
      <c r="L177" s="125"/>
      <c r="M177" s="125"/>
      <c r="N177" s="125"/>
      <c r="O177" s="125"/>
      <c r="P177" s="125"/>
      <c r="Q177" s="125"/>
      <c r="R177" s="125"/>
      <c r="S177" s="125"/>
      <c r="T177" s="129">
        <v>0.05</v>
      </c>
      <c r="U177" s="120">
        <f>T177/0.0047</f>
        <v>10.638297872340425</v>
      </c>
      <c r="V177" s="121"/>
      <c r="W177" s="101">
        <f t="shared" si="9"/>
        <v>10.638297872340425</v>
      </c>
      <c r="X177" s="116"/>
      <c r="Y177" s="67"/>
      <c r="Z177" s="67"/>
      <c r="AA177" s="67"/>
      <c r="AB177" s="67"/>
      <c r="AC177" s="67"/>
      <c r="AD177" s="67"/>
      <c r="AE177" s="67"/>
      <c r="AF177" s="67"/>
      <c r="AG177" s="67"/>
      <c r="AH177" s="67"/>
      <c r="AI177" s="67"/>
      <c r="AJ177" s="67"/>
      <c r="AK177" s="67"/>
      <c r="AL177" s="67"/>
      <c r="AM177" s="67"/>
      <c r="AN177" s="67"/>
      <c r="AO177" s="67"/>
      <c r="AP177" s="67"/>
      <c r="AQ177" s="67"/>
      <c r="AR177" s="67"/>
      <c r="AS177" s="67"/>
      <c r="AT177" s="67"/>
      <c r="AU177" s="67"/>
      <c r="AV177" s="67"/>
      <c r="AW177" s="67"/>
    </row>
    <row r="178" spans="1:49" s="60" customFormat="1" ht="56.25" customHeight="1" x14ac:dyDescent="0.3">
      <c r="A178" s="54">
        <v>128</v>
      </c>
      <c r="B178" s="116" t="s">
        <v>1208</v>
      </c>
      <c r="C178" s="112" t="s">
        <v>695</v>
      </c>
      <c r="D178" s="112">
        <v>2018</v>
      </c>
      <c r="E178" s="112">
        <v>2018</v>
      </c>
      <c r="F178" s="112"/>
      <c r="G178" s="112" t="s">
        <v>783</v>
      </c>
      <c r="H178" s="99" t="s">
        <v>585</v>
      </c>
      <c r="I178" s="99" t="s">
        <v>760</v>
      </c>
      <c r="J178" s="100"/>
      <c r="K178" s="100"/>
      <c r="L178" s="100"/>
      <c r="M178" s="100">
        <v>1</v>
      </c>
      <c r="N178" s="100"/>
      <c r="O178" s="100"/>
      <c r="P178" s="100"/>
      <c r="Q178" s="100"/>
      <c r="R178" s="100"/>
      <c r="S178" s="100"/>
      <c r="T178" s="111">
        <v>2</v>
      </c>
      <c r="U178" s="112">
        <f>T178/0.0047</f>
        <v>425.531914893617</v>
      </c>
      <c r="V178" s="112"/>
      <c r="W178" s="114">
        <f t="shared" si="9"/>
        <v>425.531914893617</v>
      </c>
      <c r="X178" s="116" t="s">
        <v>1231</v>
      </c>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row>
    <row r="179" spans="1:49" s="34" customFormat="1" ht="56.25" customHeight="1" x14ac:dyDescent="0.3">
      <c r="A179" s="54">
        <v>9</v>
      </c>
      <c r="B179" s="103" t="s">
        <v>222</v>
      </c>
      <c r="C179" s="136" t="s">
        <v>700</v>
      </c>
      <c r="D179" s="136">
        <v>2018</v>
      </c>
      <c r="E179" s="73"/>
      <c r="F179" s="136"/>
      <c r="G179" s="136" t="s">
        <v>779</v>
      </c>
      <c r="H179" s="74" t="s">
        <v>585</v>
      </c>
      <c r="I179" s="74" t="s">
        <v>760</v>
      </c>
      <c r="J179" s="73"/>
      <c r="K179" s="73"/>
      <c r="L179" s="73">
        <v>1</v>
      </c>
      <c r="M179" s="73"/>
      <c r="N179" s="73"/>
      <c r="O179" s="73"/>
      <c r="P179" s="73"/>
      <c r="Q179" s="73"/>
      <c r="R179" s="73"/>
      <c r="S179" s="73"/>
      <c r="T179" s="143">
        <v>7</v>
      </c>
      <c r="U179" s="120">
        <f>T179/0.0047</f>
        <v>1489.3617021276596</v>
      </c>
      <c r="V179" s="121"/>
      <c r="W179" s="101">
        <f t="shared" si="9"/>
        <v>1489.3617021276596</v>
      </c>
      <c r="X179" s="103" t="s">
        <v>1021</v>
      </c>
      <c r="Y179" s="41"/>
      <c r="Z179" s="41"/>
      <c r="AA179" s="41"/>
      <c r="AB179" s="41"/>
      <c r="AC179" s="41"/>
      <c r="AD179" s="41"/>
      <c r="AE179" s="41"/>
      <c r="AF179" s="41"/>
      <c r="AG179" s="41"/>
      <c r="AH179" s="41"/>
      <c r="AI179" s="41"/>
      <c r="AJ179" s="41"/>
      <c r="AK179" s="41"/>
      <c r="AL179" s="41"/>
      <c r="AM179" s="41"/>
      <c r="AN179" s="41"/>
      <c r="AO179" s="41"/>
      <c r="AP179" s="41"/>
      <c r="AQ179" s="41"/>
      <c r="AR179" s="41"/>
      <c r="AS179" s="41"/>
    </row>
    <row r="180" spans="1:49" s="34" customFormat="1" ht="56.25" customHeight="1" x14ac:dyDescent="0.3">
      <c r="A180" s="28">
        <v>171</v>
      </c>
      <c r="B180" s="103" t="s">
        <v>153</v>
      </c>
      <c r="C180" s="136" t="s">
        <v>698</v>
      </c>
      <c r="D180" s="136">
        <v>2018</v>
      </c>
      <c r="E180" s="73"/>
      <c r="F180" s="136"/>
      <c r="G180" s="136" t="s">
        <v>779</v>
      </c>
      <c r="H180" s="109" t="s">
        <v>607</v>
      </c>
      <c r="I180" s="74" t="s">
        <v>760</v>
      </c>
      <c r="J180" s="73"/>
      <c r="K180" s="73">
        <v>1</v>
      </c>
      <c r="L180" s="73"/>
      <c r="M180" s="73"/>
      <c r="N180" s="73"/>
      <c r="O180" s="73"/>
      <c r="P180" s="73"/>
      <c r="Q180" s="73"/>
      <c r="R180" s="73"/>
      <c r="S180" s="73"/>
      <c r="T180" s="145"/>
      <c r="U180" s="145"/>
      <c r="V180" s="144"/>
      <c r="W180" s="114">
        <f t="shared" si="9"/>
        <v>0</v>
      </c>
      <c r="X180" s="103" t="s">
        <v>1002</v>
      </c>
      <c r="Y180" s="41"/>
      <c r="Z180" s="41"/>
      <c r="AA180" s="41"/>
      <c r="AB180" s="41"/>
      <c r="AC180" s="41"/>
      <c r="AD180" s="41"/>
      <c r="AE180" s="41"/>
      <c r="AF180" s="41"/>
      <c r="AG180" s="41"/>
      <c r="AH180" s="41"/>
      <c r="AI180" s="41"/>
      <c r="AJ180" s="41"/>
      <c r="AK180" s="41"/>
      <c r="AL180" s="41"/>
      <c r="AM180" s="41"/>
      <c r="AN180" s="41"/>
      <c r="AO180" s="41"/>
      <c r="AP180" s="41"/>
      <c r="AQ180" s="41"/>
      <c r="AR180" s="41"/>
      <c r="AS180" s="41"/>
    </row>
    <row r="181" spans="1:49" s="34" customFormat="1" ht="56.25" customHeight="1" x14ac:dyDescent="0.3">
      <c r="A181" s="39">
        <v>5</v>
      </c>
      <c r="B181" s="74" t="s">
        <v>182</v>
      </c>
      <c r="C181" s="73" t="s">
        <v>701</v>
      </c>
      <c r="D181" s="73">
        <v>2018</v>
      </c>
      <c r="E181" s="73"/>
      <c r="F181" s="73"/>
      <c r="G181" s="73" t="s">
        <v>779</v>
      </c>
      <c r="H181" s="74" t="s">
        <v>585</v>
      </c>
      <c r="I181" s="74" t="s">
        <v>760</v>
      </c>
      <c r="J181" s="73">
        <v>1</v>
      </c>
      <c r="K181" s="73"/>
      <c r="L181" s="73"/>
      <c r="M181" s="73"/>
      <c r="N181" s="73"/>
      <c r="O181" s="73"/>
      <c r="P181" s="73"/>
      <c r="Q181" s="73"/>
      <c r="R181" s="73"/>
      <c r="S181" s="73"/>
      <c r="T181" s="142">
        <f>U181*0.0047</f>
        <v>4.7000000000000002E-3</v>
      </c>
      <c r="U181" s="148">
        <v>1</v>
      </c>
      <c r="V181" s="121"/>
      <c r="W181" s="101">
        <f t="shared" si="9"/>
        <v>1</v>
      </c>
      <c r="X181" s="74"/>
      <c r="Y181" s="41"/>
      <c r="Z181" s="41"/>
      <c r="AA181" s="41"/>
      <c r="AB181" s="41"/>
      <c r="AC181" s="41"/>
      <c r="AD181" s="41"/>
      <c r="AE181" s="41"/>
      <c r="AF181" s="41"/>
      <c r="AG181" s="41"/>
      <c r="AH181" s="41"/>
      <c r="AI181" s="41"/>
      <c r="AJ181" s="41"/>
      <c r="AK181" s="41"/>
      <c r="AL181" s="41"/>
      <c r="AM181" s="41"/>
      <c r="AN181" s="41"/>
      <c r="AO181" s="41"/>
      <c r="AP181" s="41"/>
      <c r="AQ181" s="41"/>
      <c r="AR181" s="41"/>
      <c r="AS181" s="41"/>
    </row>
    <row r="182" spans="1:49" s="34" customFormat="1" ht="56.25" customHeight="1" x14ac:dyDescent="0.3">
      <c r="A182" s="54">
        <v>263</v>
      </c>
      <c r="B182" s="102" t="s">
        <v>1201</v>
      </c>
      <c r="C182" s="157" t="s">
        <v>716</v>
      </c>
      <c r="D182" s="157">
        <v>2018</v>
      </c>
      <c r="E182" s="157"/>
      <c r="F182" s="157"/>
      <c r="G182" s="157" t="s">
        <v>779</v>
      </c>
      <c r="H182" s="104" t="s">
        <v>585</v>
      </c>
      <c r="I182" s="104" t="s">
        <v>760</v>
      </c>
      <c r="J182" s="137"/>
      <c r="K182" s="137"/>
      <c r="L182" s="137">
        <v>1</v>
      </c>
      <c r="M182" s="137"/>
      <c r="N182" s="137"/>
      <c r="O182" s="137"/>
      <c r="P182" s="137"/>
      <c r="Q182" s="137"/>
      <c r="R182" s="137"/>
      <c r="S182" s="137"/>
      <c r="T182" s="158">
        <v>1</v>
      </c>
      <c r="U182" s="157">
        <f>T182/0.0047</f>
        <v>212.7659574468085</v>
      </c>
      <c r="V182" s="157"/>
      <c r="W182" s="101">
        <f t="shared" si="9"/>
        <v>212.7659574468085</v>
      </c>
      <c r="X182" s="102"/>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row>
    <row r="183" spans="1:49" s="34" customFormat="1" ht="56.25" customHeight="1" x14ac:dyDescent="0.3">
      <c r="A183" s="38">
        <v>233</v>
      </c>
      <c r="B183" s="74" t="s">
        <v>121</v>
      </c>
      <c r="C183" s="73" t="s">
        <v>731</v>
      </c>
      <c r="D183" s="73">
        <v>2017</v>
      </c>
      <c r="E183" s="73">
        <v>2019</v>
      </c>
      <c r="F183" s="73"/>
      <c r="G183" s="73" t="s">
        <v>783</v>
      </c>
      <c r="H183" s="109" t="s">
        <v>607</v>
      </c>
      <c r="I183" s="74" t="s">
        <v>823</v>
      </c>
      <c r="J183" s="73"/>
      <c r="K183" s="73"/>
      <c r="L183" s="73"/>
      <c r="M183" s="73"/>
      <c r="N183" s="73"/>
      <c r="O183" s="73"/>
      <c r="P183" s="73"/>
      <c r="Q183" s="73"/>
      <c r="R183" s="73">
        <v>1</v>
      </c>
      <c r="S183" s="73"/>
      <c r="T183" s="145">
        <f>W183*0.0045</f>
        <v>8.0999999999999989E-2</v>
      </c>
      <c r="U183" s="153">
        <v>18</v>
      </c>
      <c r="V183" s="121"/>
      <c r="W183" s="114">
        <f t="shared" si="9"/>
        <v>18</v>
      </c>
      <c r="X183" s="74" t="s">
        <v>1005</v>
      </c>
      <c r="Y183" s="41"/>
      <c r="Z183" s="41"/>
      <c r="AA183" s="41"/>
      <c r="AB183" s="41"/>
      <c r="AC183" s="41"/>
      <c r="AD183" s="41"/>
      <c r="AE183" s="41"/>
      <c r="AF183" s="41"/>
      <c r="AG183" s="41"/>
      <c r="AH183" s="41"/>
      <c r="AI183" s="41"/>
      <c r="AJ183" s="41"/>
      <c r="AK183" s="41"/>
      <c r="AL183" s="41"/>
      <c r="AM183" s="41"/>
      <c r="AN183" s="41"/>
      <c r="AO183" s="41"/>
      <c r="AP183" s="41"/>
      <c r="AQ183" s="41"/>
      <c r="AR183" s="41"/>
      <c r="AS183" s="41"/>
    </row>
    <row r="184" spans="1:49" s="69" customFormat="1" ht="56.25" customHeight="1" x14ac:dyDescent="0.3">
      <c r="A184" s="28">
        <v>211</v>
      </c>
      <c r="B184" s="74" t="s">
        <v>1297</v>
      </c>
      <c r="C184" s="136" t="s">
        <v>699</v>
      </c>
      <c r="D184" s="73">
        <v>2017</v>
      </c>
      <c r="E184" s="73">
        <v>2019</v>
      </c>
      <c r="F184" s="73"/>
      <c r="G184" s="136" t="s">
        <v>783</v>
      </c>
      <c r="H184" s="109" t="s">
        <v>607</v>
      </c>
      <c r="I184" s="74" t="s">
        <v>823</v>
      </c>
      <c r="J184" s="73"/>
      <c r="K184" s="73"/>
      <c r="L184" s="73"/>
      <c r="M184" s="73"/>
      <c r="N184" s="73"/>
      <c r="O184" s="73"/>
      <c r="P184" s="73"/>
      <c r="Q184" s="73">
        <v>1</v>
      </c>
      <c r="R184" s="73"/>
      <c r="S184" s="73"/>
      <c r="T184" s="142">
        <v>0.25</v>
      </c>
      <c r="U184" s="142">
        <f>T184/0.0045</f>
        <v>55.555555555555557</v>
      </c>
      <c r="V184" s="121"/>
      <c r="W184" s="114">
        <f t="shared" si="9"/>
        <v>55.555555555555557</v>
      </c>
      <c r="X184" s="74" t="s">
        <v>565</v>
      </c>
      <c r="Y184" s="60"/>
      <c r="Z184" s="60"/>
      <c r="AA184" s="60"/>
      <c r="AB184" s="60"/>
      <c r="AC184" s="60"/>
      <c r="AD184" s="60"/>
      <c r="AE184" s="60"/>
      <c r="AF184" s="60"/>
      <c r="AG184" s="60"/>
      <c r="AH184" s="60"/>
      <c r="AI184" s="60"/>
      <c r="AJ184" s="60"/>
      <c r="AK184" s="60"/>
      <c r="AL184" s="60"/>
      <c r="AM184" s="60"/>
      <c r="AN184" s="60"/>
      <c r="AO184" s="60"/>
      <c r="AP184" s="60"/>
      <c r="AQ184" s="60"/>
      <c r="AR184" s="60"/>
      <c r="AS184" s="60"/>
      <c r="AT184" s="60"/>
      <c r="AU184" s="60"/>
      <c r="AV184" s="60"/>
      <c r="AW184" s="60"/>
    </row>
    <row r="185" spans="1:49" s="34" customFormat="1" ht="56.25" customHeight="1" x14ac:dyDescent="0.3">
      <c r="A185" s="39">
        <v>165</v>
      </c>
      <c r="B185" s="103" t="s">
        <v>971</v>
      </c>
      <c r="C185" s="136" t="s">
        <v>705</v>
      </c>
      <c r="D185" s="136">
        <v>2017</v>
      </c>
      <c r="E185" s="136">
        <v>2018</v>
      </c>
      <c r="F185" s="136"/>
      <c r="G185" s="136" t="s">
        <v>783</v>
      </c>
      <c r="H185" s="74" t="s">
        <v>585</v>
      </c>
      <c r="I185" s="74" t="s">
        <v>760</v>
      </c>
      <c r="J185" s="73">
        <v>1</v>
      </c>
      <c r="K185" s="73"/>
      <c r="L185" s="73"/>
      <c r="M185" s="73"/>
      <c r="N185" s="73"/>
      <c r="O185" s="73"/>
      <c r="P185" s="73"/>
      <c r="Q185" s="73"/>
      <c r="R185" s="73"/>
      <c r="S185" s="73"/>
      <c r="T185" s="143">
        <v>0.5</v>
      </c>
      <c r="U185" s="120">
        <f>T185/0.0047</f>
        <v>106.38297872340425</v>
      </c>
      <c r="V185" s="121"/>
      <c r="W185" s="101">
        <f t="shared" si="9"/>
        <v>106.38297872340425</v>
      </c>
      <c r="X185" s="103" t="s">
        <v>974</v>
      </c>
      <c r="Y185" s="55"/>
      <c r="Z185" s="55"/>
      <c r="AA185" s="55"/>
      <c r="AB185" s="55"/>
      <c r="AC185" s="55"/>
      <c r="AD185" s="55"/>
      <c r="AE185" s="55"/>
      <c r="AF185" s="55"/>
      <c r="AG185" s="55"/>
      <c r="AH185" s="55"/>
      <c r="AI185" s="55"/>
      <c r="AJ185" s="55"/>
      <c r="AK185" s="55"/>
      <c r="AL185" s="55"/>
      <c r="AM185" s="55"/>
      <c r="AN185" s="55"/>
      <c r="AO185" s="55"/>
      <c r="AP185" s="55"/>
      <c r="AQ185" s="55"/>
      <c r="AR185" s="55"/>
      <c r="AS185" s="55"/>
      <c r="AT185" s="55"/>
      <c r="AU185" s="55"/>
      <c r="AV185" s="55"/>
      <c r="AW185" s="55"/>
    </row>
    <row r="186" spans="1:49" s="34" customFormat="1" ht="56.25" customHeight="1" x14ac:dyDescent="0.3">
      <c r="A186" s="28">
        <v>127</v>
      </c>
      <c r="B186" s="74" t="s">
        <v>179</v>
      </c>
      <c r="C186" s="73" t="s">
        <v>701</v>
      </c>
      <c r="D186" s="73">
        <v>2017</v>
      </c>
      <c r="E186" s="73">
        <v>2018</v>
      </c>
      <c r="F186" s="73"/>
      <c r="G186" s="73" t="s">
        <v>783</v>
      </c>
      <c r="H186" s="74" t="s">
        <v>585</v>
      </c>
      <c r="I186" s="74" t="s">
        <v>760</v>
      </c>
      <c r="J186" s="73">
        <v>1</v>
      </c>
      <c r="K186" s="73"/>
      <c r="L186" s="73"/>
      <c r="M186" s="73"/>
      <c r="N186" s="73"/>
      <c r="O186" s="73"/>
      <c r="P186" s="73"/>
      <c r="Q186" s="73"/>
      <c r="R186" s="73"/>
      <c r="S186" s="73"/>
      <c r="T186" s="143">
        <v>2.4E-2</v>
      </c>
      <c r="U186" s="120">
        <f>T186/0.0047</f>
        <v>5.1063829787234045</v>
      </c>
      <c r="V186" s="121"/>
      <c r="W186" s="101">
        <f t="shared" si="9"/>
        <v>5.1063829787234045</v>
      </c>
      <c r="X186" s="74" t="s">
        <v>1041</v>
      </c>
      <c r="Y186" s="41"/>
      <c r="Z186" s="41"/>
      <c r="AA186" s="41"/>
      <c r="AB186" s="41"/>
      <c r="AC186" s="41"/>
      <c r="AD186" s="41"/>
      <c r="AE186" s="41"/>
      <c r="AF186" s="41"/>
      <c r="AG186" s="41"/>
      <c r="AH186" s="41"/>
      <c r="AI186" s="41"/>
      <c r="AJ186" s="41"/>
      <c r="AK186" s="41"/>
      <c r="AL186" s="41"/>
      <c r="AM186" s="41"/>
      <c r="AN186" s="41"/>
      <c r="AO186" s="41"/>
      <c r="AP186" s="41"/>
      <c r="AQ186" s="41"/>
      <c r="AR186" s="41"/>
      <c r="AS186" s="41"/>
    </row>
    <row r="187" spans="1:49" s="60" customFormat="1" ht="56.25" customHeight="1" x14ac:dyDescent="0.3">
      <c r="A187" s="54">
        <v>186</v>
      </c>
      <c r="B187" s="74" t="s">
        <v>123</v>
      </c>
      <c r="C187" s="73" t="s">
        <v>732</v>
      </c>
      <c r="D187" s="73">
        <v>2017</v>
      </c>
      <c r="E187" s="73">
        <v>2018</v>
      </c>
      <c r="F187" s="73"/>
      <c r="G187" s="73" t="s">
        <v>783</v>
      </c>
      <c r="H187" s="74" t="s">
        <v>585</v>
      </c>
      <c r="I187" s="74" t="s">
        <v>760</v>
      </c>
      <c r="J187" s="73">
        <v>1</v>
      </c>
      <c r="K187" s="73"/>
      <c r="L187" s="73"/>
      <c r="M187" s="73"/>
      <c r="N187" s="73"/>
      <c r="O187" s="73"/>
      <c r="P187" s="73"/>
      <c r="Q187" s="73"/>
      <c r="R187" s="73"/>
      <c r="S187" s="73"/>
      <c r="T187" s="128">
        <v>1</v>
      </c>
      <c r="U187" s="154">
        <v>200</v>
      </c>
      <c r="V187" s="121"/>
      <c r="W187" s="101">
        <f t="shared" si="9"/>
        <v>200</v>
      </c>
      <c r="X187" s="74" t="s">
        <v>1052</v>
      </c>
      <c r="Y187" s="41"/>
      <c r="Z187" s="41"/>
      <c r="AA187" s="41"/>
      <c r="AB187" s="41"/>
      <c r="AC187" s="41"/>
      <c r="AD187" s="41"/>
      <c r="AE187" s="41"/>
      <c r="AF187" s="41"/>
      <c r="AG187" s="41"/>
      <c r="AH187" s="41"/>
      <c r="AI187" s="41"/>
      <c r="AJ187" s="41"/>
      <c r="AK187" s="41"/>
      <c r="AL187" s="41"/>
      <c r="AM187" s="41"/>
      <c r="AN187" s="41"/>
      <c r="AO187" s="41"/>
      <c r="AP187" s="41"/>
      <c r="AQ187" s="41"/>
      <c r="AR187" s="41"/>
      <c r="AS187" s="41"/>
      <c r="AT187" s="34"/>
      <c r="AU187" s="34"/>
      <c r="AV187" s="34"/>
      <c r="AW187" s="34"/>
    </row>
    <row r="188" spans="1:49" s="34" customFormat="1" ht="56.25" customHeight="1" x14ac:dyDescent="0.3">
      <c r="A188" s="38">
        <v>288</v>
      </c>
      <c r="B188" s="103" t="s">
        <v>165</v>
      </c>
      <c r="C188" s="136" t="s">
        <v>690</v>
      </c>
      <c r="D188" s="136">
        <v>2017</v>
      </c>
      <c r="E188" s="136">
        <v>2018</v>
      </c>
      <c r="F188" s="136"/>
      <c r="G188" s="136" t="s">
        <v>783</v>
      </c>
      <c r="H188" s="74" t="s">
        <v>587</v>
      </c>
      <c r="I188" s="74" t="s">
        <v>760</v>
      </c>
      <c r="J188" s="73"/>
      <c r="K188" s="73"/>
      <c r="L188" s="73"/>
      <c r="M188" s="73">
        <v>1</v>
      </c>
      <c r="N188" s="73"/>
      <c r="O188" s="73"/>
      <c r="P188" s="73"/>
      <c r="Q188" s="73"/>
      <c r="R188" s="73"/>
      <c r="S188" s="73"/>
      <c r="T188" s="145">
        <f>U188*0.0046</f>
        <v>5.5199999999999999E-2</v>
      </c>
      <c r="U188" s="153">
        <v>12</v>
      </c>
      <c r="V188" s="144"/>
      <c r="W188" s="101">
        <f t="shared" si="9"/>
        <v>12</v>
      </c>
      <c r="X188" s="127" t="s">
        <v>1075</v>
      </c>
      <c r="Y188" s="41"/>
      <c r="Z188" s="41"/>
      <c r="AA188" s="41"/>
      <c r="AB188" s="41"/>
      <c r="AC188" s="41"/>
      <c r="AD188" s="41"/>
      <c r="AE188" s="41"/>
      <c r="AF188" s="41"/>
      <c r="AG188" s="41"/>
      <c r="AH188" s="41"/>
      <c r="AI188" s="41"/>
      <c r="AJ188" s="41"/>
      <c r="AK188" s="41"/>
      <c r="AL188" s="41"/>
      <c r="AM188" s="41"/>
      <c r="AN188" s="41"/>
      <c r="AO188" s="41"/>
      <c r="AP188" s="41"/>
      <c r="AQ188" s="41"/>
      <c r="AR188" s="41"/>
      <c r="AS188" s="41"/>
    </row>
    <row r="189" spans="1:49" s="55" customFormat="1" ht="56.25" customHeight="1" x14ac:dyDescent="0.3">
      <c r="A189" s="52">
        <v>136</v>
      </c>
      <c r="B189" s="103" t="s">
        <v>187</v>
      </c>
      <c r="C189" s="73" t="s">
        <v>692</v>
      </c>
      <c r="D189" s="136">
        <v>2017</v>
      </c>
      <c r="E189" s="73">
        <v>2018</v>
      </c>
      <c r="F189" s="136"/>
      <c r="G189" s="136" t="s">
        <v>783</v>
      </c>
      <c r="H189" s="74" t="s">
        <v>587</v>
      </c>
      <c r="I189" s="74" t="s">
        <v>760</v>
      </c>
      <c r="J189" s="73"/>
      <c r="K189" s="73"/>
      <c r="L189" s="73">
        <v>1</v>
      </c>
      <c r="M189" s="73"/>
      <c r="N189" s="73"/>
      <c r="O189" s="73"/>
      <c r="P189" s="73"/>
      <c r="Q189" s="73"/>
      <c r="R189" s="73"/>
      <c r="S189" s="73"/>
      <c r="T189" s="145">
        <f>U189*0.0046</f>
        <v>0.69</v>
      </c>
      <c r="U189" s="143">
        <v>150</v>
      </c>
      <c r="V189" s="144"/>
      <c r="W189" s="101">
        <f t="shared" si="9"/>
        <v>150</v>
      </c>
      <c r="X189" s="103" t="s">
        <v>1293</v>
      </c>
      <c r="Y189" s="41"/>
      <c r="Z189" s="41"/>
      <c r="AA189" s="41"/>
      <c r="AB189" s="41"/>
      <c r="AC189" s="41"/>
      <c r="AD189" s="41"/>
      <c r="AE189" s="41"/>
      <c r="AF189" s="41"/>
      <c r="AG189" s="41"/>
      <c r="AH189" s="41"/>
      <c r="AI189" s="41"/>
      <c r="AJ189" s="41"/>
      <c r="AK189" s="41"/>
      <c r="AL189" s="41"/>
      <c r="AM189" s="41"/>
      <c r="AN189" s="41"/>
      <c r="AO189" s="41"/>
      <c r="AP189" s="41"/>
      <c r="AQ189" s="41"/>
      <c r="AR189" s="41"/>
      <c r="AS189" s="41"/>
      <c r="AT189" s="34"/>
      <c r="AU189" s="34"/>
      <c r="AV189" s="34"/>
      <c r="AW189" s="34"/>
    </row>
    <row r="190" spans="1:49" s="34" customFormat="1" ht="56.25" customHeight="1" x14ac:dyDescent="0.3">
      <c r="A190" s="39">
        <v>185</v>
      </c>
      <c r="B190" s="116" t="s">
        <v>1203</v>
      </c>
      <c r="C190" s="112" t="s">
        <v>717</v>
      </c>
      <c r="D190" s="112">
        <v>2017</v>
      </c>
      <c r="E190" s="112">
        <v>2018</v>
      </c>
      <c r="F190" s="112"/>
      <c r="G190" s="112" t="s">
        <v>783</v>
      </c>
      <c r="H190" s="99" t="s">
        <v>587</v>
      </c>
      <c r="I190" s="99" t="s">
        <v>760</v>
      </c>
      <c r="J190" s="100"/>
      <c r="K190" s="100"/>
      <c r="L190" s="100"/>
      <c r="M190" s="100"/>
      <c r="N190" s="100">
        <v>1</v>
      </c>
      <c r="O190" s="100">
        <v>1</v>
      </c>
      <c r="P190" s="100"/>
      <c r="Q190" s="100"/>
      <c r="R190" s="100"/>
      <c r="S190" s="100"/>
      <c r="T190" s="158">
        <v>1</v>
      </c>
      <c r="U190" s="158">
        <v>200</v>
      </c>
      <c r="V190" s="112"/>
      <c r="W190" s="101">
        <f t="shared" si="9"/>
        <v>200</v>
      </c>
      <c r="X190" s="116" t="s">
        <v>1233</v>
      </c>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row>
    <row r="191" spans="1:49" s="60" customFormat="1" ht="56.25" customHeight="1" x14ac:dyDescent="0.3">
      <c r="A191" s="54">
        <v>328</v>
      </c>
      <c r="B191" s="103" t="s">
        <v>200</v>
      </c>
      <c r="C191" s="136" t="s">
        <v>695</v>
      </c>
      <c r="D191" s="136">
        <v>2017</v>
      </c>
      <c r="E191" s="136">
        <v>2017</v>
      </c>
      <c r="F191" s="136"/>
      <c r="G191" s="136" t="s">
        <v>783</v>
      </c>
      <c r="H191" s="74" t="s">
        <v>585</v>
      </c>
      <c r="I191" s="74" t="s">
        <v>760</v>
      </c>
      <c r="J191" s="73"/>
      <c r="K191" s="73"/>
      <c r="L191" s="73"/>
      <c r="M191" s="73"/>
      <c r="N191" s="73"/>
      <c r="O191" s="73"/>
      <c r="P191" s="73">
        <v>1</v>
      </c>
      <c r="Q191" s="73"/>
      <c r="R191" s="73"/>
      <c r="S191" s="73"/>
      <c r="T191" s="143">
        <v>5</v>
      </c>
      <c r="U191" s="120">
        <f>T191/0.0047</f>
        <v>1063.8297872340424</v>
      </c>
      <c r="V191" s="121"/>
      <c r="W191" s="101">
        <f t="shared" si="9"/>
        <v>1063.8297872340424</v>
      </c>
      <c r="X191" s="103" t="s">
        <v>784</v>
      </c>
      <c r="Y191" s="41"/>
      <c r="Z191" s="41"/>
      <c r="AA191" s="41"/>
      <c r="AB191" s="41"/>
      <c r="AC191" s="41"/>
      <c r="AD191" s="41"/>
      <c r="AE191" s="41"/>
      <c r="AF191" s="41"/>
      <c r="AG191" s="41"/>
      <c r="AH191" s="41"/>
      <c r="AI191" s="41"/>
      <c r="AJ191" s="41"/>
      <c r="AK191" s="41"/>
      <c r="AL191" s="41"/>
      <c r="AM191" s="41"/>
      <c r="AN191" s="41"/>
      <c r="AO191" s="41"/>
      <c r="AP191" s="41"/>
      <c r="AQ191" s="41"/>
      <c r="AR191" s="41"/>
      <c r="AS191" s="41"/>
      <c r="AT191" s="34"/>
      <c r="AU191" s="34"/>
      <c r="AV191" s="34"/>
      <c r="AW191" s="34"/>
    </row>
    <row r="192" spans="1:49" s="34" customFormat="1" ht="56.25" customHeight="1" x14ac:dyDescent="0.3">
      <c r="A192" s="28">
        <v>231</v>
      </c>
      <c r="B192" s="103" t="s">
        <v>178</v>
      </c>
      <c r="C192" s="73" t="s">
        <v>701</v>
      </c>
      <c r="D192" s="73">
        <v>2017</v>
      </c>
      <c r="E192" s="73">
        <v>2017</v>
      </c>
      <c r="F192" s="73">
        <v>2019</v>
      </c>
      <c r="G192" s="73" t="s">
        <v>779</v>
      </c>
      <c r="H192" s="74" t="s">
        <v>587</v>
      </c>
      <c r="I192" s="74" t="s">
        <v>760</v>
      </c>
      <c r="J192" s="73"/>
      <c r="K192" s="73"/>
      <c r="L192" s="73"/>
      <c r="M192" s="73"/>
      <c r="N192" s="73">
        <v>1</v>
      </c>
      <c r="O192" s="73"/>
      <c r="P192" s="73"/>
      <c r="Q192" s="73"/>
      <c r="R192" s="73"/>
      <c r="S192" s="73"/>
      <c r="T192" s="143">
        <v>0.13500000000000001</v>
      </c>
      <c r="U192" s="114">
        <f>T192/0.0046</f>
        <v>29.347826086956523</v>
      </c>
      <c r="V192" s="121"/>
      <c r="W192" s="101">
        <f t="shared" si="9"/>
        <v>29.347826086956523</v>
      </c>
      <c r="X192" s="74" t="s">
        <v>980</v>
      </c>
      <c r="Y192" s="41"/>
      <c r="Z192" s="41"/>
      <c r="AA192" s="41"/>
      <c r="AB192" s="41"/>
      <c r="AC192" s="41"/>
      <c r="AD192" s="41"/>
      <c r="AE192" s="41"/>
      <c r="AF192" s="41"/>
      <c r="AG192" s="41"/>
      <c r="AH192" s="41"/>
      <c r="AI192" s="41"/>
      <c r="AJ192" s="41"/>
      <c r="AK192" s="41"/>
      <c r="AL192" s="41"/>
      <c r="AM192" s="41"/>
      <c r="AN192" s="41"/>
      <c r="AO192" s="41"/>
      <c r="AP192" s="41"/>
      <c r="AQ192" s="41"/>
      <c r="AR192" s="41"/>
      <c r="AS192" s="41"/>
    </row>
    <row r="193" spans="1:49" s="36" customFormat="1" ht="56.25" customHeight="1" x14ac:dyDescent="0.3">
      <c r="A193" s="38">
        <v>183</v>
      </c>
      <c r="B193" s="74" t="s">
        <v>160</v>
      </c>
      <c r="C193" s="136" t="s">
        <v>700</v>
      </c>
      <c r="D193" s="73">
        <v>2017</v>
      </c>
      <c r="E193" s="73">
        <f>D193</f>
        <v>2017</v>
      </c>
      <c r="F193" s="73"/>
      <c r="G193" s="73" t="s">
        <v>783</v>
      </c>
      <c r="H193" s="74" t="s">
        <v>587</v>
      </c>
      <c r="I193" s="74"/>
      <c r="J193" s="73"/>
      <c r="K193" s="73"/>
      <c r="L193" s="73"/>
      <c r="M193" s="73">
        <v>1</v>
      </c>
      <c r="N193" s="73"/>
      <c r="O193" s="73"/>
      <c r="P193" s="73"/>
      <c r="Q193" s="73"/>
      <c r="R193" s="73"/>
      <c r="S193" s="73"/>
      <c r="T193" s="145">
        <f>U193*0.0046</f>
        <v>9.1999999999999998E-2</v>
      </c>
      <c r="U193" s="128">
        <v>20</v>
      </c>
      <c r="V193" s="121"/>
      <c r="W193" s="101">
        <f t="shared" si="9"/>
        <v>20</v>
      </c>
      <c r="X193" s="74"/>
      <c r="Y193" s="41"/>
      <c r="Z193" s="41"/>
      <c r="AA193" s="41"/>
      <c r="AB193" s="41"/>
      <c r="AC193" s="41"/>
      <c r="AD193" s="41"/>
      <c r="AE193" s="41"/>
      <c r="AF193" s="41"/>
      <c r="AG193" s="41"/>
      <c r="AH193" s="41"/>
      <c r="AI193" s="41"/>
      <c r="AJ193" s="41"/>
      <c r="AK193" s="41"/>
      <c r="AL193" s="41"/>
      <c r="AM193" s="41"/>
      <c r="AN193" s="41"/>
      <c r="AO193" s="41"/>
      <c r="AP193" s="41"/>
      <c r="AQ193" s="41"/>
      <c r="AR193" s="41"/>
      <c r="AS193" s="41"/>
      <c r="AT193" s="34"/>
      <c r="AU193" s="34"/>
      <c r="AV193" s="34"/>
      <c r="AW193" s="34"/>
    </row>
    <row r="194" spans="1:49" s="34" customFormat="1" ht="56.25" customHeight="1" x14ac:dyDescent="0.3">
      <c r="A194" s="38">
        <v>335</v>
      </c>
      <c r="B194" s="103" t="s">
        <v>112</v>
      </c>
      <c r="C194" s="136" t="s">
        <v>695</v>
      </c>
      <c r="D194" s="136">
        <v>2017</v>
      </c>
      <c r="E194" s="136">
        <v>2017</v>
      </c>
      <c r="F194" s="136"/>
      <c r="G194" s="136" t="s">
        <v>783</v>
      </c>
      <c r="H194" s="74" t="s">
        <v>587</v>
      </c>
      <c r="I194" s="74" t="s">
        <v>760</v>
      </c>
      <c r="J194" s="73">
        <v>1</v>
      </c>
      <c r="K194" s="73"/>
      <c r="L194" s="73"/>
      <c r="M194" s="73"/>
      <c r="N194" s="73">
        <v>1</v>
      </c>
      <c r="O194" s="73"/>
      <c r="P194" s="73"/>
      <c r="Q194" s="73"/>
      <c r="R194" s="73"/>
      <c r="S194" s="73"/>
      <c r="T194" s="143">
        <v>6.25E-2</v>
      </c>
      <c r="U194" s="120">
        <f>T194/0.0046</f>
        <v>13.586956521739131</v>
      </c>
      <c r="V194" s="144"/>
      <c r="W194" s="101">
        <f t="shared" si="9"/>
        <v>13.586956521739131</v>
      </c>
      <c r="X194" s="103" t="s">
        <v>1067</v>
      </c>
      <c r="Y194" s="59"/>
      <c r="Z194" s="59"/>
      <c r="AA194" s="59"/>
      <c r="AB194" s="59"/>
      <c r="AC194" s="59"/>
      <c r="AD194" s="59"/>
      <c r="AE194" s="59"/>
      <c r="AF194" s="59"/>
      <c r="AG194" s="59"/>
      <c r="AH194" s="59"/>
      <c r="AI194" s="59"/>
      <c r="AJ194" s="59"/>
      <c r="AK194" s="59"/>
      <c r="AL194" s="59"/>
      <c r="AM194" s="59"/>
      <c r="AN194" s="59"/>
      <c r="AO194" s="59"/>
      <c r="AP194" s="59"/>
      <c r="AQ194" s="59"/>
      <c r="AR194" s="59"/>
      <c r="AS194" s="59"/>
      <c r="AT194" s="55"/>
      <c r="AU194" s="55"/>
      <c r="AV194" s="55"/>
      <c r="AW194" s="55"/>
    </row>
    <row r="195" spans="1:49" s="34" customFormat="1" ht="56.25" customHeight="1" x14ac:dyDescent="0.3">
      <c r="A195" s="28">
        <v>257</v>
      </c>
      <c r="B195" s="103" t="s">
        <v>150</v>
      </c>
      <c r="C195" s="73" t="s">
        <v>708</v>
      </c>
      <c r="D195" s="136">
        <v>2017</v>
      </c>
      <c r="E195" s="136">
        <v>2017</v>
      </c>
      <c r="F195" s="136">
        <v>2020</v>
      </c>
      <c r="G195" s="136" t="s">
        <v>783</v>
      </c>
      <c r="H195" s="74" t="s">
        <v>586</v>
      </c>
      <c r="I195" s="74" t="s">
        <v>1322</v>
      </c>
      <c r="J195" s="73"/>
      <c r="K195" s="73"/>
      <c r="L195" s="73"/>
      <c r="M195" s="73"/>
      <c r="N195" s="73"/>
      <c r="O195" s="73"/>
      <c r="P195" s="73"/>
      <c r="Q195" s="73">
        <v>1</v>
      </c>
      <c r="R195" s="73">
        <v>1</v>
      </c>
      <c r="S195" s="73"/>
      <c r="T195" s="142">
        <f>U195*0.0038</f>
        <v>3.7999999999999999E-2</v>
      </c>
      <c r="U195" s="128">
        <v>10</v>
      </c>
      <c r="V195" s="144"/>
      <c r="W195" s="114">
        <f t="shared" si="9"/>
        <v>10</v>
      </c>
      <c r="X195" s="103" t="s">
        <v>998</v>
      </c>
      <c r="Y195" s="41"/>
      <c r="Z195" s="41"/>
      <c r="AA195" s="41"/>
      <c r="AB195" s="41"/>
      <c r="AC195" s="41"/>
      <c r="AD195" s="41"/>
      <c r="AE195" s="41"/>
      <c r="AF195" s="41"/>
      <c r="AG195" s="41"/>
      <c r="AH195" s="41"/>
      <c r="AI195" s="41"/>
      <c r="AJ195" s="41"/>
      <c r="AK195" s="41"/>
      <c r="AL195" s="41"/>
      <c r="AM195" s="41"/>
      <c r="AN195" s="41"/>
      <c r="AO195" s="41"/>
      <c r="AP195" s="41"/>
      <c r="AQ195" s="41"/>
      <c r="AR195" s="41"/>
      <c r="AS195" s="41"/>
    </row>
    <row r="196" spans="1:49" s="34" customFormat="1" ht="56.25" customHeight="1" x14ac:dyDescent="0.3">
      <c r="A196" s="37">
        <v>348</v>
      </c>
      <c r="B196" s="103" t="s">
        <v>177</v>
      </c>
      <c r="C196" s="73" t="s">
        <v>701</v>
      </c>
      <c r="D196" s="73">
        <v>2017</v>
      </c>
      <c r="E196" s="73">
        <v>2017</v>
      </c>
      <c r="F196" s="73"/>
      <c r="G196" s="73" t="s">
        <v>783</v>
      </c>
      <c r="H196" s="74" t="s">
        <v>585</v>
      </c>
      <c r="I196" s="74" t="s">
        <v>760</v>
      </c>
      <c r="J196" s="73">
        <v>1</v>
      </c>
      <c r="K196" s="73"/>
      <c r="L196" s="73"/>
      <c r="M196" s="73"/>
      <c r="N196" s="73"/>
      <c r="O196" s="73"/>
      <c r="P196" s="73"/>
      <c r="Q196" s="73"/>
      <c r="R196" s="73"/>
      <c r="S196" s="73"/>
      <c r="T196" s="142">
        <f>U196*0.0047</f>
        <v>4.7000000000000002E-3</v>
      </c>
      <c r="U196" s="148">
        <v>1</v>
      </c>
      <c r="V196" s="159"/>
      <c r="W196" s="101">
        <f t="shared" si="9"/>
        <v>1</v>
      </c>
      <c r="X196" s="74" t="s">
        <v>981</v>
      </c>
      <c r="Y196" s="41"/>
      <c r="Z196" s="41"/>
      <c r="AA196" s="41"/>
      <c r="AB196" s="41"/>
      <c r="AC196" s="41"/>
      <c r="AD196" s="41"/>
      <c r="AE196" s="41"/>
      <c r="AF196" s="41"/>
      <c r="AG196" s="41"/>
      <c r="AH196" s="41"/>
      <c r="AI196" s="41"/>
      <c r="AJ196" s="41"/>
      <c r="AK196" s="41"/>
      <c r="AL196" s="41"/>
      <c r="AM196" s="41"/>
      <c r="AN196" s="41"/>
      <c r="AO196" s="41"/>
      <c r="AP196" s="41"/>
      <c r="AQ196" s="41"/>
      <c r="AR196" s="41"/>
      <c r="AS196" s="41"/>
    </row>
    <row r="197" spans="1:49" s="34" customFormat="1" ht="56.25" customHeight="1" x14ac:dyDescent="0.3">
      <c r="A197" s="38">
        <v>73</v>
      </c>
      <c r="B197" s="74" t="s">
        <v>1070</v>
      </c>
      <c r="C197" s="73" t="s">
        <v>730</v>
      </c>
      <c r="D197" s="73">
        <v>2017</v>
      </c>
      <c r="E197" s="73">
        <v>2017</v>
      </c>
      <c r="F197" s="73"/>
      <c r="G197" s="73" t="s">
        <v>783</v>
      </c>
      <c r="H197" s="109" t="s">
        <v>607</v>
      </c>
      <c r="I197" s="74" t="s">
        <v>760</v>
      </c>
      <c r="J197" s="73">
        <v>1</v>
      </c>
      <c r="K197" s="73"/>
      <c r="L197" s="73"/>
      <c r="M197" s="73"/>
      <c r="N197" s="73"/>
      <c r="O197" s="73"/>
      <c r="P197" s="73"/>
      <c r="Q197" s="73"/>
      <c r="R197" s="73"/>
      <c r="S197" s="73"/>
      <c r="T197" s="145"/>
      <c r="U197" s="142"/>
      <c r="V197" s="121"/>
      <c r="W197" s="114">
        <f t="shared" si="9"/>
        <v>0</v>
      </c>
      <c r="X197" s="74" t="s">
        <v>1071</v>
      </c>
      <c r="Y197" s="59"/>
      <c r="Z197" s="59"/>
      <c r="AA197" s="59"/>
      <c r="AB197" s="59"/>
      <c r="AC197" s="59"/>
      <c r="AD197" s="59"/>
      <c r="AE197" s="59"/>
      <c r="AF197" s="59"/>
      <c r="AG197" s="59"/>
      <c r="AH197" s="59"/>
      <c r="AI197" s="59"/>
      <c r="AJ197" s="59"/>
      <c r="AK197" s="59"/>
      <c r="AL197" s="59"/>
      <c r="AM197" s="59"/>
      <c r="AN197" s="59"/>
      <c r="AO197" s="59"/>
      <c r="AP197" s="59"/>
      <c r="AQ197" s="59"/>
      <c r="AR197" s="59"/>
      <c r="AS197" s="59"/>
      <c r="AT197" s="55"/>
      <c r="AU197" s="55"/>
      <c r="AV197" s="55"/>
      <c r="AW197" s="55"/>
    </row>
    <row r="198" spans="1:49" s="34" customFormat="1" ht="56.25" customHeight="1" x14ac:dyDescent="0.3">
      <c r="A198" s="28">
        <v>147</v>
      </c>
      <c r="B198" s="103" t="s">
        <v>164</v>
      </c>
      <c r="C198" s="136" t="s">
        <v>690</v>
      </c>
      <c r="D198" s="136">
        <v>2017</v>
      </c>
      <c r="E198" s="136">
        <v>2017</v>
      </c>
      <c r="F198" s="136"/>
      <c r="G198" s="136" t="s">
        <v>783</v>
      </c>
      <c r="H198" s="74" t="s">
        <v>587</v>
      </c>
      <c r="I198" s="74" t="s">
        <v>760</v>
      </c>
      <c r="J198" s="73"/>
      <c r="K198" s="73"/>
      <c r="L198" s="73">
        <v>1</v>
      </c>
      <c r="M198" s="73"/>
      <c r="N198" s="73"/>
      <c r="O198" s="73"/>
      <c r="P198" s="73"/>
      <c r="Q198" s="73"/>
      <c r="R198" s="73"/>
      <c r="S198" s="73"/>
      <c r="T198" s="145">
        <f>U198*0.0046</f>
        <v>0.13800000000000001</v>
      </c>
      <c r="U198" s="143">
        <v>30</v>
      </c>
      <c r="V198" s="144"/>
      <c r="W198" s="101">
        <f t="shared" si="9"/>
        <v>30</v>
      </c>
      <c r="X198" s="127" t="s">
        <v>1074</v>
      </c>
      <c r="Y198" s="59"/>
      <c r="Z198" s="59"/>
      <c r="AA198" s="59"/>
      <c r="AB198" s="59"/>
      <c r="AC198" s="59"/>
      <c r="AD198" s="59"/>
      <c r="AE198" s="59"/>
      <c r="AF198" s="59"/>
      <c r="AG198" s="59"/>
      <c r="AH198" s="59"/>
      <c r="AI198" s="59"/>
      <c r="AJ198" s="59"/>
      <c r="AK198" s="59"/>
      <c r="AL198" s="59"/>
      <c r="AM198" s="59"/>
      <c r="AN198" s="59"/>
      <c r="AO198" s="59"/>
      <c r="AP198" s="59"/>
      <c r="AQ198" s="59"/>
      <c r="AR198" s="59"/>
      <c r="AS198" s="59"/>
      <c r="AT198" s="55"/>
      <c r="AU198" s="55"/>
      <c r="AV198" s="55"/>
      <c r="AW198" s="55"/>
    </row>
    <row r="199" spans="1:49" s="34" customFormat="1" ht="56.25" customHeight="1" x14ac:dyDescent="0.3">
      <c r="A199" s="28">
        <v>182</v>
      </c>
      <c r="B199" s="74" t="s">
        <v>220</v>
      </c>
      <c r="C199" s="73" t="s">
        <v>690</v>
      </c>
      <c r="D199" s="73">
        <v>2017</v>
      </c>
      <c r="E199" s="73">
        <f>D199</f>
        <v>2017</v>
      </c>
      <c r="F199" s="73"/>
      <c r="G199" s="73" t="s">
        <v>783</v>
      </c>
      <c r="H199" s="74" t="s">
        <v>585</v>
      </c>
      <c r="I199" s="74" t="s">
        <v>760</v>
      </c>
      <c r="J199" s="73">
        <v>1</v>
      </c>
      <c r="K199" s="73"/>
      <c r="L199" s="73">
        <v>1</v>
      </c>
      <c r="M199" s="73"/>
      <c r="N199" s="73"/>
      <c r="O199" s="73"/>
      <c r="P199" s="73"/>
      <c r="Q199" s="73"/>
      <c r="R199" s="73"/>
      <c r="S199" s="73"/>
      <c r="T199" s="145">
        <f>U199*0.0047</f>
        <v>4.2300000000000004E-2</v>
      </c>
      <c r="U199" s="142">
        <v>9</v>
      </c>
      <c r="V199" s="160"/>
      <c r="W199" s="101">
        <f t="shared" si="9"/>
        <v>9</v>
      </c>
      <c r="X199" s="74" t="s">
        <v>931</v>
      </c>
      <c r="Y199" s="59"/>
      <c r="Z199" s="59"/>
      <c r="AA199" s="59"/>
      <c r="AB199" s="59"/>
      <c r="AC199" s="59"/>
      <c r="AD199" s="59"/>
      <c r="AE199" s="59"/>
      <c r="AF199" s="59"/>
      <c r="AG199" s="59"/>
      <c r="AH199" s="59"/>
      <c r="AI199" s="59"/>
      <c r="AJ199" s="59"/>
      <c r="AK199" s="59"/>
      <c r="AL199" s="59"/>
      <c r="AM199" s="59"/>
      <c r="AN199" s="59"/>
      <c r="AO199" s="59"/>
      <c r="AP199" s="59"/>
      <c r="AQ199" s="59"/>
      <c r="AR199" s="59"/>
      <c r="AS199" s="59"/>
      <c r="AT199" s="55"/>
      <c r="AU199" s="55"/>
      <c r="AV199" s="55"/>
      <c r="AW199" s="55"/>
    </row>
    <row r="200" spans="1:49" s="60" customFormat="1" ht="56.25" customHeight="1" x14ac:dyDescent="0.3">
      <c r="A200" s="54">
        <v>202</v>
      </c>
      <c r="B200" s="103" t="s">
        <v>170</v>
      </c>
      <c r="C200" s="136" t="s">
        <v>695</v>
      </c>
      <c r="D200" s="136">
        <v>2017</v>
      </c>
      <c r="E200" s="73">
        <f>D200</f>
        <v>2017</v>
      </c>
      <c r="F200" s="136"/>
      <c r="G200" s="136" t="s">
        <v>783</v>
      </c>
      <c r="H200" s="74" t="s">
        <v>587</v>
      </c>
      <c r="I200" s="74"/>
      <c r="J200" s="73">
        <v>1</v>
      </c>
      <c r="K200" s="73"/>
      <c r="L200" s="73"/>
      <c r="M200" s="73"/>
      <c r="N200" s="73"/>
      <c r="O200" s="73"/>
      <c r="P200" s="73"/>
      <c r="Q200" s="73"/>
      <c r="R200" s="73"/>
      <c r="S200" s="73"/>
      <c r="T200" s="143">
        <v>1</v>
      </c>
      <c r="U200" s="114">
        <f>T200/0.0046</f>
        <v>217.39130434782609</v>
      </c>
      <c r="V200" s="121"/>
      <c r="W200" s="101">
        <f t="shared" si="9"/>
        <v>217.39130434782609</v>
      </c>
      <c r="X200" s="103"/>
      <c r="Y200" s="59"/>
      <c r="Z200" s="59"/>
      <c r="AA200" s="59"/>
      <c r="AB200" s="59"/>
      <c r="AC200" s="59"/>
      <c r="AD200" s="59"/>
      <c r="AE200" s="59"/>
      <c r="AF200" s="59"/>
      <c r="AG200" s="59"/>
      <c r="AH200" s="59"/>
      <c r="AI200" s="59"/>
      <c r="AJ200" s="59"/>
      <c r="AK200" s="59"/>
      <c r="AL200" s="59"/>
      <c r="AM200" s="59"/>
      <c r="AN200" s="59"/>
      <c r="AO200" s="59"/>
      <c r="AP200" s="59"/>
      <c r="AQ200" s="59"/>
      <c r="AR200" s="59"/>
      <c r="AS200" s="59"/>
      <c r="AT200" s="55"/>
      <c r="AU200" s="55"/>
      <c r="AV200" s="55"/>
      <c r="AW200" s="55"/>
    </row>
    <row r="201" spans="1:49" s="34" customFormat="1" ht="56.25" customHeight="1" x14ac:dyDescent="0.3">
      <c r="A201" s="52">
        <v>299</v>
      </c>
      <c r="B201" s="103" t="s">
        <v>169</v>
      </c>
      <c r="C201" s="136" t="s">
        <v>695</v>
      </c>
      <c r="D201" s="136">
        <v>2017</v>
      </c>
      <c r="E201" s="73">
        <f>D201</f>
        <v>2017</v>
      </c>
      <c r="F201" s="136"/>
      <c r="G201" s="136" t="s">
        <v>783</v>
      </c>
      <c r="H201" s="74" t="s">
        <v>585</v>
      </c>
      <c r="I201" s="74" t="s">
        <v>760</v>
      </c>
      <c r="J201" s="73">
        <v>1</v>
      </c>
      <c r="K201" s="73"/>
      <c r="L201" s="73"/>
      <c r="M201" s="73"/>
      <c r="N201" s="73"/>
      <c r="O201" s="73"/>
      <c r="P201" s="73"/>
      <c r="Q201" s="73"/>
      <c r="R201" s="73"/>
      <c r="S201" s="73"/>
      <c r="T201" s="145"/>
      <c r="U201" s="145"/>
      <c r="V201" s="144"/>
      <c r="W201" s="101">
        <f t="shared" si="9"/>
        <v>0</v>
      </c>
      <c r="X201" s="103"/>
      <c r="Y201" s="60"/>
      <c r="Z201" s="60"/>
      <c r="AA201" s="60"/>
      <c r="AB201" s="60"/>
      <c r="AC201" s="60"/>
      <c r="AD201" s="60"/>
      <c r="AE201" s="60"/>
      <c r="AF201" s="60"/>
      <c r="AG201" s="60"/>
      <c r="AH201" s="60"/>
      <c r="AI201" s="60"/>
      <c r="AJ201" s="60"/>
      <c r="AK201" s="60"/>
      <c r="AL201" s="60"/>
      <c r="AM201" s="60"/>
      <c r="AN201" s="60"/>
      <c r="AO201" s="60"/>
      <c r="AP201" s="60"/>
      <c r="AQ201" s="60"/>
      <c r="AR201" s="60"/>
      <c r="AS201" s="60"/>
      <c r="AT201" s="60"/>
      <c r="AU201" s="60"/>
      <c r="AV201" s="60"/>
      <c r="AW201" s="60"/>
    </row>
    <row r="202" spans="1:49" s="34" customFormat="1" ht="56.25" customHeight="1" x14ac:dyDescent="0.3">
      <c r="A202" s="28">
        <v>152</v>
      </c>
      <c r="B202" s="103" t="s">
        <v>127</v>
      </c>
      <c r="C202" s="136" t="s">
        <v>700</v>
      </c>
      <c r="D202" s="136">
        <v>2017</v>
      </c>
      <c r="E202" s="73"/>
      <c r="F202" s="136"/>
      <c r="G202" s="136" t="s">
        <v>779</v>
      </c>
      <c r="H202" s="74" t="s">
        <v>587</v>
      </c>
      <c r="I202" s="74"/>
      <c r="J202" s="73">
        <v>1</v>
      </c>
      <c r="K202" s="73"/>
      <c r="L202" s="73"/>
      <c r="M202" s="73"/>
      <c r="N202" s="73"/>
      <c r="O202" s="73"/>
      <c r="P202" s="73"/>
      <c r="Q202" s="73"/>
      <c r="R202" s="73"/>
      <c r="S202" s="73"/>
      <c r="T202" s="145">
        <f>U202*0.0046</f>
        <v>1.8399999999999999</v>
      </c>
      <c r="U202" s="153">
        <v>400</v>
      </c>
      <c r="V202" s="144"/>
      <c r="W202" s="101">
        <f t="shared" si="9"/>
        <v>400</v>
      </c>
      <c r="X202" s="103" t="s">
        <v>568</v>
      </c>
      <c r="Y202" s="41"/>
      <c r="Z202" s="41"/>
      <c r="AA202" s="41"/>
      <c r="AB202" s="41"/>
      <c r="AC202" s="41"/>
      <c r="AD202" s="41"/>
      <c r="AE202" s="41"/>
      <c r="AF202" s="41"/>
      <c r="AG202" s="41"/>
      <c r="AH202" s="41"/>
      <c r="AI202" s="41"/>
      <c r="AJ202" s="41"/>
      <c r="AK202" s="41"/>
      <c r="AL202" s="41"/>
      <c r="AM202" s="41"/>
      <c r="AN202" s="41"/>
      <c r="AO202" s="41"/>
      <c r="AP202" s="41"/>
      <c r="AQ202" s="41"/>
      <c r="AR202" s="41"/>
      <c r="AS202" s="41"/>
    </row>
    <row r="203" spans="1:49" s="34" customFormat="1" ht="56.25" customHeight="1" x14ac:dyDescent="0.3">
      <c r="A203" s="38">
        <v>203</v>
      </c>
      <c r="B203" s="74" t="s">
        <v>159</v>
      </c>
      <c r="C203" s="136" t="s">
        <v>700</v>
      </c>
      <c r="D203" s="73">
        <v>2017</v>
      </c>
      <c r="E203" s="73"/>
      <c r="F203" s="73"/>
      <c r="G203" s="73" t="s">
        <v>779</v>
      </c>
      <c r="H203" s="74" t="s">
        <v>585</v>
      </c>
      <c r="I203" s="74"/>
      <c r="J203" s="73"/>
      <c r="K203" s="73"/>
      <c r="L203" s="73">
        <v>1</v>
      </c>
      <c r="M203" s="73"/>
      <c r="N203" s="73"/>
      <c r="O203" s="73"/>
      <c r="P203" s="73"/>
      <c r="Q203" s="73"/>
      <c r="R203" s="73"/>
      <c r="S203" s="73"/>
      <c r="T203" s="128">
        <v>3</v>
      </c>
      <c r="U203" s="120">
        <f>T203/0.0047</f>
        <v>638.29787234042556</v>
      </c>
      <c r="V203" s="121"/>
      <c r="W203" s="101">
        <f t="shared" si="9"/>
        <v>638.29787234042556</v>
      </c>
      <c r="X203" s="74"/>
      <c r="Y203" s="41"/>
      <c r="Z203" s="41"/>
      <c r="AA203" s="41"/>
      <c r="AB203" s="41"/>
      <c r="AC203" s="41"/>
      <c r="AD203" s="41"/>
      <c r="AE203" s="41"/>
      <c r="AF203" s="41"/>
      <c r="AG203" s="41"/>
      <c r="AH203" s="41"/>
      <c r="AI203" s="41"/>
      <c r="AJ203" s="41"/>
      <c r="AK203" s="41"/>
      <c r="AL203" s="41"/>
      <c r="AM203" s="41"/>
      <c r="AN203" s="41"/>
      <c r="AO203" s="41"/>
      <c r="AP203" s="41"/>
      <c r="AQ203" s="41"/>
      <c r="AR203" s="41"/>
      <c r="AS203" s="41"/>
    </row>
    <row r="204" spans="1:49" s="55" customFormat="1" ht="56.25" customHeight="1" x14ac:dyDescent="0.3">
      <c r="A204" s="38">
        <v>188</v>
      </c>
      <c r="B204" s="103" t="s">
        <v>221</v>
      </c>
      <c r="C204" s="136" t="s">
        <v>700</v>
      </c>
      <c r="D204" s="136">
        <v>2017</v>
      </c>
      <c r="E204" s="73"/>
      <c r="F204" s="136"/>
      <c r="G204" s="136" t="s">
        <v>779</v>
      </c>
      <c r="H204" s="74" t="s">
        <v>585</v>
      </c>
      <c r="I204" s="74"/>
      <c r="J204" s="73"/>
      <c r="K204" s="73"/>
      <c r="L204" s="73">
        <v>1</v>
      </c>
      <c r="M204" s="73"/>
      <c r="N204" s="73"/>
      <c r="O204" s="73"/>
      <c r="P204" s="73"/>
      <c r="Q204" s="73"/>
      <c r="R204" s="73"/>
      <c r="S204" s="73"/>
      <c r="T204" s="143">
        <v>3</v>
      </c>
      <c r="U204" s="120">
        <f>T204/0.0047</f>
        <v>638.29787234042556</v>
      </c>
      <c r="V204" s="121"/>
      <c r="W204" s="101">
        <f t="shared" si="9"/>
        <v>638.29787234042556</v>
      </c>
      <c r="X204" s="103" t="s">
        <v>581</v>
      </c>
      <c r="Y204" s="41"/>
      <c r="Z204" s="41"/>
      <c r="AA204" s="41"/>
      <c r="AB204" s="41"/>
      <c r="AC204" s="41"/>
      <c r="AD204" s="41"/>
      <c r="AE204" s="41"/>
      <c r="AF204" s="41"/>
      <c r="AG204" s="41"/>
      <c r="AH204" s="41"/>
      <c r="AI204" s="41"/>
      <c r="AJ204" s="41"/>
      <c r="AK204" s="41"/>
      <c r="AL204" s="41"/>
      <c r="AM204" s="41"/>
      <c r="AN204" s="41"/>
      <c r="AO204" s="41"/>
      <c r="AP204" s="41"/>
      <c r="AQ204" s="41"/>
      <c r="AR204" s="41"/>
      <c r="AS204" s="41"/>
      <c r="AT204" s="34"/>
      <c r="AU204" s="34"/>
      <c r="AV204" s="34"/>
      <c r="AW204" s="34"/>
    </row>
    <row r="205" spans="1:49" s="34" customFormat="1" ht="56.25" customHeight="1" x14ac:dyDescent="0.3">
      <c r="A205" s="28">
        <v>212</v>
      </c>
      <c r="B205" s="103" t="s">
        <v>115</v>
      </c>
      <c r="C205" s="73" t="s">
        <v>708</v>
      </c>
      <c r="D205" s="136">
        <v>2016</v>
      </c>
      <c r="E205" s="136">
        <v>2018</v>
      </c>
      <c r="F205" s="136"/>
      <c r="G205" s="136" t="s">
        <v>783</v>
      </c>
      <c r="H205" s="74" t="s">
        <v>585</v>
      </c>
      <c r="I205" s="74" t="s">
        <v>760</v>
      </c>
      <c r="J205" s="73"/>
      <c r="K205" s="73"/>
      <c r="L205" s="73">
        <v>1</v>
      </c>
      <c r="M205" s="73">
        <v>1</v>
      </c>
      <c r="N205" s="73"/>
      <c r="O205" s="73"/>
      <c r="P205" s="73"/>
      <c r="Q205" s="73"/>
      <c r="R205" s="73"/>
      <c r="S205" s="73"/>
      <c r="T205" s="143">
        <v>1.2</v>
      </c>
      <c r="U205" s="120">
        <f>T205/0.0047</f>
        <v>255.31914893617019</v>
      </c>
      <c r="V205" s="121"/>
      <c r="W205" s="101">
        <f t="shared" si="9"/>
        <v>255.31914893617019</v>
      </c>
      <c r="X205" s="103" t="s">
        <v>978</v>
      </c>
      <c r="Y205" s="41"/>
      <c r="Z205" s="41"/>
      <c r="AA205" s="41"/>
      <c r="AB205" s="41"/>
      <c r="AC205" s="41"/>
      <c r="AD205" s="41"/>
      <c r="AE205" s="41"/>
      <c r="AF205" s="41"/>
      <c r="AG205" s="41"/>
      <c r="AH205" s="41"/>
      <c r="AI205" s="41"/>
      <c r="AJ205" s="41"/>
      <c r="AK205" s="41"/>
      <c r="AL205" s="41"/>
      <c r="AM205" s="41"/>
      <c r="AN205" s="41"/>
      <c r="AO205" s="41"/>
      <c r="AP205" s="41"/>
      <c r="AQ205" s="41"/>
      <c r="AR205" s="41"/>
      <c r="AS205" s="41"/>
    </row>
    <row r="206" spans="1:49" s="34" customFormat="1" ht="56.25" customHeight="1" x14ac:dyDescent="0.3">
      <c r="A206" s="38">
        <v>213</v>
      </c>
      <c r="B206" s="116" t="s">
        <v>1166</v>
      </c>
      <c r="C206" s="108" t="s">
        <v>695</v>
      </c>
      <c r="D206" s="108">
        <v>2016</v>
      </c>
      <c r="E206" s="108">
        <v>2018</v>
      </c>
      <c r="F206" s="108"/>
      <c r="G206" s="108" t="s">
        <v>783</v>
      </c>
      <c r="H206" s="124" t="s">
        <v>585</v>
      </c>
      <c r="I206" s="124" t="s">
        <v>760</v>
      </c>
      <c r="J206" s="125">
        <v>1</v>
      </c>
      <c r="K206" s="100"/>
      <c r="L206" s="100"/>
      <c r="M206" s="100"/>
      <c r="N206" s="100"/>
      <c r="O206" s="100"/>
      <c r="P206" s="100"/>
      <c r="Q206" s="100"/>
      <c r="R206" s="100"/>
      <c r="S206" s="100"/>
      <c r="T206" s="111">
        <v>0.22500000000000001</v>
      </c>
      <c r="U206" s="120">
        <f>T206/0.0047</f>
        <v>47.872340425531917</v>
      </c>
      <c r="V206" s="121"/>
      <c r="W206" s="101">
        <f t="shared" si="9"/>
        <v>47.872340425531917</v>
      </c>
      <c r="X206" s="116" t="s">
        <v>1167</v>
      </c>
      <c r="Y206" s="67"/>
      <c r="Z206" s="67"/>
      <c r="AA206" s="67"/>
      <c r="AB206" s="67"/>
      <c r="AC206" s="67"/>
      <c r="AD206" s="67"/>
      <c r="AE206" s="67"/>
      <c r="AF206" s="67"/>
      <c r="AG206" s="67"/>
      <c r="AH206" s="67"/>
      <c r="AI206" s="67"/>
      <c r="AJ206" s="67"/>
      <c r="AK206" s="67"/>
      <c r="AL206" s="67"/>
      <c r="AM206" s="67"/>
      <c r="AN206" s="67"/>
      <c r="AO206" s="67"/>
      <c r="AP206" s="67"/>
      <c r="AQ206" s="67"/>
      <c r="AR206" s="67"/>
      <c r="AS206" s="67"/>
      <c r="AT206" s="67"/>
      <c r="AU206" s="67"/>
      <c r="AV206" s="67"/>
      <c r="AW206" s="67"/>
    </row>
    <row r="207" spans="1:49" s="34" customFormat="1" ht="56.25" customHeight="1" x14ac:dyDescent="0.3">
      <c r="A207" s="28">
        <v>131</v>
      </c>
      <c r="B207" s="74" t="s">
        <v>10</v>
      </c>
      <c r="C207" s="136" t="s">
        <v>695</v>
      </c>
      <c r="D207" s="73">
        <v>2016</v>
      </c>
      <c r="E207" s="73">
        <v>2017</v>
      </c>
      <c r="F207" s="73">
        <v>2019</v>
      </c>
      <c r="G207" s="73" t="s">
        <v>779</v>
      </c>
      <c r="H207" s="74" t="s">
        <v>586</v>
      </c>
      <c r="I207" s="74" t="s">
        <v>760</v>
      </c>
      <c r="J207" s="73"/>
      <c r="K207" s="73"/>
      <c r="L207" s="73"/>
      <c r="M207" s="73">
        <v>1</v>
      </c>
      <c r="N207" s="73"/>
      <c r="O207" s="73"/>
      <c r="P207" s="73"/>
      <c r="Q207" s="73"/>
      <c r="R207" s="73"/>
      <c r="S207" s="73"/>
      <c r="T207" s="128">
        <v>0.15</v>
      </c>
      <c r="U207" s="153">
        <v>37.5</v>
      </c>
      <c r="V207" s="144"/>
      <c r="W207" s="114">
        <f t="shared" si="9"/>
        <v>37.5</v>
      </c>
      <c r="X207" s="74" t="s">
        <v>866</v>
      </c>
      <c r="Y207" s="41"/>
      <c r="Z207" s="41"/>
      <c r="AA207" s="41"/>
      <c r="AB207" s="41"/>
      <c r="AC207" s="41"/>
      <c r="AD207" s="41"/>
      <c r="AE207" s="41"/>
      <c r="AF207" s="41"/>
      <c r="AG207" s="41"/>
      <c r="AH207" s="41"/>
      <c r="AI207" s="41"/>
      <c r="AJ207" s="41"/>
      <c r="AK207" s="41"/>
      <c r="AL207" s="41"/>
      <c r="AM207" s="41"/>
      <c r="AN207" s="41"/>
      <c r="AO207" s="41"/>
      <c r="AP207" s="41"/>
      <c r="AQ207" s="41"/>
      <c r="AR207" s="41"/>
      <c r="AS207" s="41"/>
    </row>
    <row r="208" spans="1:49" s="34" customFormat="1" ht="56.25" customHeight="1" x14ac:dyDescent="0.3">
      <c r="A208" s="28"/>
      <c r="B208" s="103" t="s">
        <v>108</v>
      </c>
      <c r="C208" s="136" t="s">
        <v>695</v>
      </c>
      <c r="D208" s="136">
        <v>2016</v>
      </c>
      <c r="E208" s="136">
        <v>2016</v>
      </c>
      <c r="F208" s="136"/>
      <c r="G208" s="136" t="s">
        <v>783</v>
      </c>
      <c r="H208" s="74" t="s">
        <v>585</v>
      </c>
      <c r="I208" s="74" t="s">
        <v>760</v>
      </c>
      <c r="J208" s="73">
        <v>1</v>
      </c>
      <c r="K208" s="73">
        <v>1</v>
      </c>
      <c r="L208" s="73"/>
      <c r="M208" s="73"/>
      <c r="N208" s="73">
        <v>1</v>
      </c>
      <c r="O208" s="73"/>
      <c r="P208" s="73"/>
      <c r="Q208" s="73"/>
      <c r="R208" s="73"/>
      <c r="S208" s="73"/>
      <c r="T208" s="143">
        <v>1.25</v>
      </c>
      <c r="U208" s="120">
        <f>T208/0.0047</f>
        <v>265.95744680851061</v>
      </c>
      <c r="V208" s="121"/>
      <c r="W208" s="101">
        <f t="shared" si="9"/>
        <v>265.95744680851061</v>
      </c>
      <c r="X208" s="103" t="s">
        <v>959</v>
      </c>
      <c r="Y208" s="41"/>
      <c r="Z208" s="41"/>
      <c r="AA208" s="41"/>
      <c r="AB208" s="41"/>
      <c r="AC208" s="41"/>
      <c r="AD208" s="41"/>
      <c r="AE208" s="41"/>
      <c r="AF208" s="41"/>
      <c r="AG208" s="41"/>
      <c r="AH208" s="41"/>
      <c r="AI208" s="41"/>
      <c r="AJ208" s="41"/>
      <c r="AK208" s="41"/>
      <c r="AL208" s="41"/>
      <c r="AM208" s="41"/>
      <c r="AN208" s="41"/>
      <c r="AO208" s="41"/>
      <c r="AP208" s="41"/>
      <c r="AQ208" s="41"/>
      <c r="AR208" s="41"/>
      <c r="AS208" s="41"/>
    </row>
    <row r="209" spans="1:49" s="55" customFormat="1" ht="56.25" customHeight="1" x14ac:dyDescent="0.3">
      <c r="A209" s="38">
        <v>223</v>
      </c>
      <c r="B209" s="103" t="s">
        <v>114</v>
      </c>
      <c r="C209" s="136" t="s">
        <v>705</v>
      </c>
      <c r="D209" s="136">
        <v>2016</v>
      </c>
      <c r="E209" s="136">
        <v>2016</v>
      </c>
      <c r="F209" s="136"/>
      <c r="G209" s="136" t="s">
        <v>783</v>
      </c>
      <c r="H209" s="74" t="s">
        <v>587</v>
      </c>
      <c r="I209" s="74" t="s">
        <v>760</v>
      </c>
      <c r="J209" s="73">
        <v>1</v>
      </c>
      <c r="K209" s="73"/>
      <c r="L209" s="73">
        <v>1</v>
      </c>
      <c r="M209" s="73"/>
      <c r="N209" s="73"/>
      <c r="O209" s="73"/>
      <c r="P209" s="73"/>
      <c r="Q209" s="73"/>
      <c r="R209" s="73"/>
      <c r="S209" s="73"/>
      <c r="T209" s="143">
        <v>0.37</v>
      </c>
      <c r="U209" s="114">
        <f>T209/0.0046</f>
        <v>80.434782608695656</v>
      </c>
      <c r="V209" s="121"/>
      <c r="W209" s="101">
        <f t="shared" si="9"/>
        <v>80.434782608695656</v>
      </c>
      <c r="X209" s="103" t="s">
        <v>1063</v>
      </c>
      <c r="Y209" s="41"/>
      <c r="Z209" s="41"/>
      <c r="AA209" s="41"/>
      <c r="AB209" s="41"/>
      <c r="AC209" s="41"/>
      <c r="AD209" s="41"/>
      <c r="AE209" s="41"/>
      <c r="AF209" s="41"/>
      <c r="AG209" s="41"/>
      <c r="AH209" s="41"/>
      <c r="AI209" s="41"/>
      <c r="AJ209" s="41"/>
      <c r="AK209" s="41"/>
      <c r="AL209" s="41"/>
      <c r="AM209" s="41"/>
      <c r="AN209" s="41"/>
      <c r="AO209" s="41"/>
      <c r="AP209" s="41"/>
      <c r="AQ209" s="41"/>
      <c r="AR209" s="41"/>
      <c r="AS209" s="41"/>
      <c r="AT209" s="34"/>
      <c r="AU209" s="34"/>
      <c r="AV209" s="34"/>
      <c r="AW209" s="34"/>
    </row>
    <row r="210" spans="1:49" s="60" customFormat="1" ht="56.25" customHeight="1" x14ac:dyDescent="0.3">
      <c r="A210" s="54">
        <v>232</v>
      </c>
      <c r="B210" s="74" t="s">
        <v>148</v>
      </c>
      <c r="C210" s="136" t="s">
        <v>695</v>
      </c>
      <c r="D210" s="73">
        <v>2016</v>
      </c>
      <c r="E210" s="73">
        <f t="shared" ref="E210:E217" si="10">D210</f>
        <v>2016</v>
      </c>
      <c r="F210" s="73"/>
      <c r="G210" s="73" t="s">
        <v>783</v>
      </c>
      <c r="H210" s="74" t="s">
        <v>585</v>
      </c>
      <c r="I210" s="74" t="s">
        <v>760</v>
      </c>
      <c r="J210" s="73"/>
      <c r="K210" s="73">
        <v>1</v>
      </c>
      <c r="L210" s="73"/>
      <c r="M210" s="73"/>
      <c r="N210" s="73"/>
      <c r="O210" s="73"/>
      <c r="P210" s="73"/>
      <c r="Q210" s="73"/>
      <c r="R210" s="73"/>
      <c r="S210" s="73"/>
      <c r="T210" s="128">
        <v>0.2</v>
      </c>
      <c r="U210" s="120">
        <f>T210/0.0047</f>
        <v>42.553191489361701</v>
      </c>
      <c r="V210" s="121"/>
      <c r="W210" s="101">
        <f t="shared" si="9"/>
        <v>42.553191489361701</v>
      </c>
      <c r="X210" s="74" t="s">
        <v>579</v>
      </c>
      <c r="Y210" s="41"/>
      <c r="Z210" s="41"/>
      <c r="AA210" s="41"/>
      <c r="AB210" s="41"/>
      <c r="AC210" s="41"/>
      <c r="AD210" s="41"/>
      <c r="AE210" s="41"/>
      <c r="AF210" s="41"/>
      <c r="AG210" s="41"/>
      <c r="AH210" s="41"/>
      <c r="AI210" s="41"/>
      <c r="AJ210" s="41"/>
      <c r="AK210" s="41"/>
      <c r="AL210" s="41"/>
      <c r="AM210" s="41"/>
      <c r="AN210" s="41"/>
      <c r="AO210" s="41"/>
      <c r="AP210" s="41"/>
      <c r="AQ210" s="41"/>
      <c r="AR210" s="41"/>
      <c r="AS210" s="41"/>
      <c r="AT210" s="34"/>
      <c r="AU210" s="34"/>
      <c r="AV210" s="34"/>
      <c r="AW210" s="34"/>
    </row>
    <row r="211" spans="1:49" s="60" customFormat="1" ht="56.25" customHeight="1" x14ac:dyDescent="0.3">
      <c r="A211" s="54">
        <v>232</v>
      </c>
      <c r="B211" s="103" t="s">
        <v>212</v>
      </c>
      <c r="C211" s="136" t="s">
        <v>695</v>
      </c>
      <c r="D211" s="136">
        <v>2016</v>
      </c>
      <c r="E211" s="73">
        <f t="shared" si="10"/>
        <v>2016</v>
      </c>
      <c r="F211" s="136">
        <v>2017</v>
      </c>
      <c r="G211" s="136" t="s">
        <v>783</v>
      </c>
      <c r="H211" s="74" t="s">
        <v>585</v>
      </c>
      <c r="I211" s="74" t="s">
        <v>760</v>
      </c>
      <c r="J211" s="73">
        <v>1</v>
      </c>
      <c r="K211" s="73"/>
      <c r="L211" s="73">
        <v>1</v>
      </c>
      <c r="M211" s="73"/>
      <c r="N211" s="73"/>
      <c r="O211" s="73"/>
      <c r="P211" s="73"/>
      <c r="Q211" s="73"/>
      <c r="R211" s="73"/>
      <c r="S211" s="73"/>
      <c r="T211" s="143">
        <v>7.4999999999999997E-2</v>
      </c>
      <c r="U211" s="120">
        <f>T211/0.0047</f>
        <v>15.957446808510637</v>
      </c>
      <c r="V211" s="121"/>
      <c r="W211" s="101">
        <f t="shared" si="9"/>
        <v>15.957446808510637</v>
      </c>
      <c r="X211" s="103" t="s">
        <v>654</v>
      </c>
    </row>
    <row r="212" spans="1:49" s="60" customFormat="1" ht="56.25" customHeight="1" x14ac:dyDescent="0.3">
      <c r="A212" s="54">
        <v>298</v>
      </c>
      <c r="B212" s="103" t="s">
        <v>196</v>
      </c>
      <c r="C212" s="136" t="s">
        <v>699</v>
      </c>
      <c r="D212" s="136">
        <v>2016</v>
      </c>
      <c r="E212" s="73">
        <f t="shared" si="10"/>
        <v>2016</v>
      </c>
      <c r="F212" s="136"/>
      <c r="G212" s="136" t="s">
        <v>783</v>
      </c>
      <c r="H212" s="74" t="s">
        <v>586</v>
      </c>
      <c r="I212" s="74" t="s">
        <v>760</v>
      </c>
      <c r="J212" s="73">
        <v>1</v>
      </c>
      <c r="K212" s="73"/>
      <c r="L212" s="73"/>
      <c r="M212" s="73"/>
      <c r="N212" s="73"/>
      <c r="O212" s="73"/>
      <c r="P212" s="73"/>
      <c r="Q212" s="73"/>
      <c r="R212" s="73"/>
      <c r="S212" s="73"/>
      <c r="T212" s="143">
        <v>0.05</v>
      </c>
      <c r="U212" s="101">
        <f>T212/0.0038</f>
        <v>13.157894736842106</v>
      </c>
      <c r="V212" s="144"/>
      <c r="W212" s="101">
        <f t="shared" si="9"/>
        <v>13.157894736842106</v>
      </c>
      <c r="X212" s="103" t="s">
        <v>1295</v>
      </c>
      <c r="Y212" s="41"/>
      <c r="Z212" s="41"/>
      <c r="AA212" s="41"/>
      <c r="AB212" s="41"/>
      <c r="AC212" s="41"/>
      <c r="AD212" s="41"/>
      <c r="AE212" s="41"/>
      <c r="AF212" s="41"/>
      <c r="AG212" s="41"/>
      <c r="AH212" s="41"/>
      <c r="AI212" s="41"/>
      <c r="AJ212" s="41"/>
      <c r="AK212" s="41"/>
      <c r="AL212" s="41"/>
      <c r="AM212" s="41"/>
      <c r="AN212" s="41"/>
      <c r="AO212" s="41"/>
      <c r="AP212" s="41"/>
      <c r="AQ212" s="41"/>
      <c r="AR212" s="41"/>
      <c r="AS212" s="41"/>
      <c r="AT212" s="34"/>
      <c r="AU212" s="34"/>
      <c r="AV212" s="34"/>
      <c r="AW212" s="34"/>
    </row>
    <row r="213" spans="1:49" s="34" customFormat="1" ht="56.25" customHeight="1" x14ac:dyDescent="0.3">
      <c r="A213" s="28">
        <v>244</v>
      </c>
      <c r="B213" s="103" t="s">
        <v>1272</v>
      </c>
      <c r="C213" s="136" t="s">
        <v>695</v>
      </c>
      <c r="D213" s="136">
        <v>2016</v>
      </c>
      <c r="E213" s="73">
        <f t="shared" si="10"/>
        <v>2016</v>
      </c>
      <c r="F213" s="136">
        <v>2017</v>
      </c>
      <c r="G213" s="136" t="s">
        <v>779</v>
      </c>
      <c r="H213" s="74" t="s">
        <v>586</v>
      </c>
      <c r="I213" s="74"/>
      <c r="J213" s="73"/>
      <c r="K213" s="73"/>
      <c r="L213" s="73"/>
      <c r="M213" s="73"/>
      <c r="N213" s="73"/>
      <c r="O213" s="73"/>
      <c r="P213" s="73"/>
      <c r="Q213" s="73">
        <v>1</v>
      </c>
      <c r="R213" s="73">
        <v>1</v>
      </c>
      <c r="S213" s="73"/>
      <c r="T213" s="143">
        <v>1.4999999999999999E-2</v>
      </c>
      <c r="U213" s="101">
        <f>T213/0.0038</f>
        <v>3.9473684210526314</v>
      </c>
      <c r="V213" s="144"/>
      <c r="W213" s="101">
        <f>T213/0.0038</f>
        <v>3.9473684210526314</v>
      </c>
      <c r="X213" s="103" t="s">
        <v>559</v>
      </c>
      <c r="Y213" s="41"/>
      <c r="Z213" s="41"/>
      <c r="AA213" s="41"/>
      <c r="AB213" s="41"/>
      <c r="AC213" s="41"/>
      <c r="AD213" s="41"/>
      <c r="AE213" s="41"/>
      <c r="AF213" s="41"/>
      <c r="AG213" s="41"/>
      <c r="AH213" s="41"/>
      <c r="AI213" s="41"/>
      <c r="AJ213" s="41"/>
      <c r="AK213" s="41"/>
      <c r="AL213" s="41"/>
      <c r="AM213" s="41"/>
      <c r="AN213" s="41"/>
      <c r="AO213" s="41"/>
      <c r="AP213" s="41"/>
      <c r="AQ213" s="41"/>
      <c r="AR213" s="41"/>
      <c r="AS213" s="41"/>
    </row>
    <row r="214" spans="1:49" s="34" customFormat="1" ht="56.25" customHeight="1" x14ac:dyDescent="0.3">
      <c r="A214" s="28">
        <v>142</v>
      </c>
      <c r="B214" s="74" t="s">
        <v>135</v>
      </c>
      <c r="C214" s="136" t="s">
        <v>690</v>
      </c>
      <c r="D214" s="73">
        <v>2016</v>
      </c>
      <c r="E214" s="73">
        <f t="shared" si="10"/>
        <v>2016</v>
      </c>
      <c r="F214" s="73"/>
      <c r="G214" s="73" t="s">
        <v>779</v>
      </c>
      <c r="H214" s="74" t="s">
        <v>585</v>
      </c>
      <c r="I214" s="74" t="s">
        <v>823</v>
      </c>
      <c r="J214" s="73"/>
      <c r="K214" s="73"/>
      <c r="L214" s="73"/>
      <c r="M214" s="73"/>
      <c r="N214" s="73"/>
      <c r="O214" s="73"/>
      <c r="P214" s="73"/>
      <c r="Q214" s="73">
        <v>1</v>
      </c>
      <c r="R214" s="73">
        <v>1</v>
      </c>
      <c r="S214" s="73"/>
      <c r="T214" s="142"/>
      <c r="U214" s="142"/>
      <c r="V214" s="121"/>
      <c r="W214" s="101">
        <f>U214</f>
        <v>0</v>
      </c>
      <c r="X214" s="74" t="s">
        <v>573</v>
      </c>
      <c r="Y214" s="41"/>
      <c r="Z214" s="41"/>
      <c r="AA214" s="41"/>
      <c r="AB214" s="41"/>
      <c r="AC214" s="41"/>
      <c r="AD214" s="41"/>
      <c r="AE214" s="41"/>
      <c r="AF214" s="41"/>
      <c r="AG214" s="41"/>
      <c r="AH214" s="41"/>
      <c r="AI214" s="41"/>
      <c r="AJ214" s="41"/>
      <c r="AK214" s="41"/>
      <c r="AL214" s="41"/>
      <c r="AM214" s="41"/>
      <c r="AN214" s="41"/>
      <c r="AO214" s="41"/>
      <c r="AP214" s="41"/>
      <c r="AQ214" s="41"/>
      <c r="AR214" s="41"/>
      <c r="AS214" s="41"/>
    </row>
    <row r="215" spans="1:49" s="34" customFormat="1" ht="56.25" customHeight="1" x14ac:dyDescent="0.3">
      <c r="A215" s="28">
        <v>146</v>
      </c>
      <c r="B215" s="103" t="s">
        <v>599</v>
      </c>
      <c r="C215" s="73" t="s">
        <v>701</v>
      </c>
      <c r="D215" s="136">
        <v>2016</v>
      </c>
      <c r="E215" s="73">
        <f t="shared" si="10"/>
        <v>2016</v>
      </c>
      <c r="F215" s="136">
        <v>2019</v>
      </c>
      <c r="G215" s="136" t="s">
        <v>779</v>
      </c>
      <c r="H215" s="74" t="s">
        <v>736</v>
      </c>
      <c r="I215" s="74" t="s">
        <v>760</v>
      </c>
      <c r="J215" s="73"/>
      <c r="K215" s="73"/>
      <c r="L215" s="73"/>
      <c r="M215" s="73">
        <v>1</v>
      </c>
      <c r="N215" s="73"/>
      <c r="O215" s="73"/>
      <c r="P215" s="73"/>
      <c r="Q215" s="73"/>
      <c r="R215" s="73"/>
      <c r="S215" s="73"/>
      <c r="T215" s="145"/>
      <c r="U215" s="145"/>
      <c r="V215" s="105">
        <v>100000</v>
      </c>
      <c r="W215" s="101">
        <f>V215*1000/(24*365*0.9105)</f>
        <v>12537.644276941517</v>
      </c>
      <c r="X215" s="103" t="s">
        <v>887</v>
      </c>
      <c r="Y215" s="41"/>
      <c r="Z215" s="41"/>
      <c r="AA215" s="41"/>
      <c r="AB215" s="41"/>
      <c r="AC215" s="41"/>
      <c r="AD215" s="41"/>
      <c r="AE215" s="41"/>
      <c r="AF215" s="41"/>
      <c r="AG215" s="41"/>
      <c r="AH215" s="41"/>
      <c r="AI215" s="41"/>
      <c r="AJ215" s="41"/>
      <c r="AK215" s="41"/>
      <c r="AL215" s="41"/>
      <c r="AM215" s="41"/>
      <c r="AN215" s="41"/>
      <c r="AO215" s="41"/>
      <c r="AP215" s="41"/>
      <c r="AQ215" s="41"/>
      <c r="AR215" s="41"/>
      <c r="AS215" s="41"/>
    </row>
    <row r="216" spans="1:49" s="34" customFormat="1" ht="56.25" customHeight="1" x14ac:dyDescent="0.3">
      <c r="A216" s="28">
        <v>252</v>
      </c>
      <c r="B216" s="74" t="s">
        <v>176</v>
      </c>
      <c r="C216" s="73" t="s">
        <v>701</v>
      </c>
      <c r="D216" s="73">
        <v>2016</v>
      </c>
      <c r="E216" s="73">
        <f t="shared" si="10"/>
        <v>2016</v>
      </c>
      <c r="F216" s="73">
        <v>2019</v>
      </c>
      <c r="G216" s="73" t="s">
        <v>779</v>
      </c>
      <c r="H216" s="74" t="s">
        <v>585</v>
      </c>
      <c r="I216" s="74" t="s">
        <v>760</v>
      </c>
      <c r="J216" s="73"/>
      <c r="K216" s="73"/>
      <c r="L216" s="73">
        <v>1</v>
      </c>
      <c r="M216" s="73"/>
      <c r="N216" s="73">
        <v>1</v>
      </c>
      <c r="O216" s="73"/>
      <c r="P216" s="73"/>
      <c r="Q216" s="73"/>
      <c r="R216" s="73"/>
      <c r="S216" s="73"/>
      <c r="T216" s="142">
        <f>U216*0.0047</f>
        <v>0.16450000000000001</v>
      </c>
      <c r="U216" s="148">
        <v>35</v>
      </c>
      <c r="V216" s="121"/>
      <c r="W216" s="101">
        <f t="shared" ref="W216:W231" si="11">U216</f>
        <v>35</v>
      </c>
      <c r="X216" s="74" t="s">
        <v>982</v>
      </c>
      <c r="Y216" s="41"/>
      <c r="Z216" s="41"/>
      <c r="AA216" s="41"/>
      <c r="AB216" s="41"/>
      <c r="AC216" s="41"/>
      <c r="AD216" s="41"/>
      <c r="AE216" s="41"/>
      <c r="AF216" s="41"/>
      <c r="AG216" s="41"/>
      <c r="AH216" s="41"/>
      <c r="AI216" s="41"/>
      <c r="AJ216" s="41"/>
      <c r="AK216" s="41"/>
      <c r="AL216" s="41"/>
      <c r="AM216" s="41"/>
      <c r="AN216" s="41"/>
      <c r="AO216" s="41"/>
      <c r="AP216" s="41"/>
      <c r="AQ216" s="41"/>
      <c r="AR216" s="41"/>
      <c r="AS216" s="41"/>
    </row>
    <row r="217" spans="1:49" s="34" customFormat="1" ht="56.25" customHeight="1" x14ac:dyDescent="0.3">
      <c r="A217" s="38">
        <v>258</v>
      </c>
      <c r="B217" s="74" t="s">
        <v>1273</v>
      </c>
      <c r="C217" s="136" t="s">
        <v>695</v>
      </c>
      <c r="D217" s="73">
        <v>2016</v>
      </c>
      <c r="E217" s="73">
        <f t="shared" si="10"/>
        <v>2016</v>
      </c>
      <c r="F217" s="73"/>
      <c r="G217" s="73" t="s">
        <v>779</v>
      </c>
      <c r="H217" s="109" t="s">
        <v>607</v>
      </c>
      <c r="I217" s="74"/>
      <c r="J217" s="73">
        <v>1</v>
      </c>
      <c r="K217" s="73"/>
      <c r="L217" s="73">
        <v>1</v>
      </c>
      <c r="M217" s="73"/>
      <c r="N217" s="73">
        <v>1</v>
      </c>
      <c r="O217" s="73"/>
      <c r="P217" s="73"/>
      <c r="Q217" s="73"/>
      <c r="R217" s="73"/>
      <c r="S217" s="73"/>
      <c r="T217" s="142"/>
      <c r="U217" s="142"/>
      <c r="V217" s="121"/>
      <c r="W217" s="114">
        <f t="shared" si="11"/>
        <v>0</v>
      </c>
      <c r="X217" s="74" t="s">
        <v>578</v>
      </c>
      <c r="Y217" s="41"/>
      <c r="Z217" s="41"/>
      <c r="AA217" s="41"/>
      <c r="AB217" s="41"/>
      <c r="AC217" s="41"/>
      <c r="AD217" s="41"/>
      <c r="AE217" s="41"/>
      <c r="AF217" s="41"/>
      <c r="AG217" s="41"/>
      <c r="AH217" s="41"/>
      <c r="AI217" s="41"/>
      <c r="AJ217" s="41"/>
      <c r="AK217" s="41"/>
      <c r="AL217" s="41"/>
      <c r="AM217" s="41"/>
      <c r="AN217" s="41"/>
      <c r="AO217" s="41"/>
      <c r="AP217" s="41"/>
      <c r="AQ217" s="41"/>
      <c r="AR217" s="41"/>
      <c r="AS217" s="41"/>
    </row>
    <row r="218" spans="1:49" s="60" customFormat="1" ht="56.25" customHeight="1" x14ac:dyDescent="0.3">
      <c r="A218" s="54">
        <v>191</v>
      </c>
      <c r="B218" s="74" t="s">
        <v>1304</v>
      </c>
      <c r="C218" s="136" t="s">
        <v>699</v>
      </c>
      <c r="D218" s="73">
        <v>2016</v>
      </c>
      <c r="E218" s="73">
        <v>2016</v>
      </c>
      <c r="F218" s="73">
        <v>2017</v>
      </c>
      <c r="G218" s="136" t="s">
        <v>779</v>
      </c>
      <c r="H218" s="109" t="s">
        <v>585</v>
      </c>
      <c r="I218" s="74" t="s">
        <v>760</v>
      </c>
      <c r="J218" s="73"/>
      <c r="K218" s="73"/>
      <c r="L218" s="73">
        <v>1</v>
      </c>
      <c r="M218" s="73"/>
      <c r="N218" s="73"/>
      <c r="O218" s="73"/>
      <c r="P218" s="73"/>
      <c r="Q218" s="73"/>
      <c r="R218" s="73"/>
      <c r="S218" s="73"/>
      <c r="T218" s="142">
        <v>0.06</v>
      </c>
      <c r="U218" s="120">
        <f>T218/0.0047</f>
        <v>12.76595744680851</v>
      </c>
      <c r="V218" s="121"/>
      <c r="W218" s="101">
        <f t="shared" si="11"/>
        <v>12.76595744680851</v>
      </c>
      <c r="X218" s="74" t="s">
        <v>1307</v>
      </c>
      <c r="Y218" s="41"/>
      <c r="Z218" s="41"/>
      <c r="AA218" s="41"/>
      <c r="AB218" s="41"/>
      <c r="AC218" s="41"/>
      <c r="AD218" s="41"/>
      <c r="AE218" s="41"/>
      <c r="AF218" s="41"/>
      <c r="AG218" s="41"/>
      <c r="AH218" s="41"/>
      <c r="AI218" s="41"/>
      <c r="AJ218" s="41"/>
      <c r="AK218" s="41"/>
      <c r="AL218" s="41"/>
      <c r="AM218" s="41"/>
      <c r="AN218" s="41"/>
      <c r="AO218" s="41"/>
      <c r="AP218" s="41"/>
      <c r="AQ218" s="41"/>
      <c r="AR218" s="41"/>
      <c r="AS218" s="41"/>
      <c r="AT218" s="34"/>
      <c r="AU218" s="34"/>
      <c r="AV218" s="34"/>
      <c r="AW218" s="34"/>
    </row>
    <row r="219" spans="1:49" s="34" customFormat="1" ht="56.25" customHeight="1" x14ac:dyDescent="0.3">
      <c r="A219" s="28">
        <v>194</v>
      </c>
      <c r="B219" s="74" t="s">
        <v>1305</v>
      </c>
      <c r="C219" s="136" t="s">
        <v>699</v>
      </c>
      <c r="D219" s="73">
        <v>2016</v>
      </c>
      <c r="E219" s="73">
        <v>2016</v>
      </c>
      <c r="F219" s="73">
        <v>2017</v>
      </c>
      <c r="G219" s="136" t="s">
        <v>779</v>
      </c>
      <c r="H219" s="109" t="s">
        <v>585</v>
      </c>
      <c r="I219" s="74" t="s">
        <v>760</v>
      </c>
      <c r="J219" s="73"/>
      <c r="K219" s="73"/>
      <c r="L219" s="73">
        <v>1</v>
      </c>
      <c r="M219" s="73"/>
      <c r="N219" s="73"/>
      <c r="O219" s="73"/>
      <c r="P219" s="73"/>
      <c r="Q219" s="73"/>
      <c r="R219" s="73"/>
      <c r="S219" s="73"/>
      <c r="T219" s="142">
        <v>7.0000000000000001E-3</v>
      </c>
      <c r="U219" s="120">
        <f>T219/0.0047</f>
        <v>1.4893617021276595</v>
      </c>
      <c r="V219" s="121"/>
      <c r="W219" s="101">
        <f t="shared" si="11"/>
        <v>1.4893617021276595</v>
      </c>
      <c r="X219" s="74" t="s">
        <v>1307</v>
      </c>
      <c r="Y219" s="60"/>
      <c r="Z219" s="60"/>
      <c r="AA219" s="60"/>
      <c r="AB219" s="60"/>
      <c r="AC219" s="60"/>
      <c r="AD219" s="60"/>
      <c r="AE219" s="60"/>
      <c r="AF219" s="60"/>
      <c r="AG219" s="60"/>
      <c r="AH219" s="60"/>
      <c r="AI219" s="60"/>
      <c r="AJ219" s="60"/>
      <c r="AK219" s="60"/>
      <c r="AL219" s="60"/>
      <c r="AM219" s="60"/>
      <c r="AN219" s="60"/>
      <c r="AO219" s="60"/>
      <c r="AP219" s="60"/>
      <c r="AQ219" s="60"/>
      <c r="AR219" s="60"/>
      <c r="AS219" s="60"/>
      <c r="AT219" s="60"/>
      <c r="AU219" s="60"/>
      <c r="AV219" s="60"/>
      <c r="AW219" s="60"/>
    </row>
    <row r="220" spans="1:49" s="34" customFormat="1" ht="56.25" customHeight="1" x14ac:dyDescent="0.3">
      <c r="A220" s="28">
        <v>199</v>
      </c>
      <c r="B220" s="74" t="s">
        <v>1261</v>
      </c>
      <c r="C220" s="73" t="s">
        <v>692</v>
      </c>
      <c r="D220" s="73">
        <v>2016</v>
      </c>
      <c r="E220" s="73">
        <v>2016</v>
      </c>
      <c r="F220" s="73"/>
      <c r="G220" s="73" t="s">
        <v>783</v>
      </c>
      <c r="H220" s="74" t="s">
        <v>585</v>
      </c>
      <c r="I220" s="74"/>
      <c r="J220" s="73">
        <v>1</v>
      </c>
      <c r="K220" s="73"/>
      <c r="L220" s="73"/>
      <c r="M220" s="73"/>
      <c r="N220" s="73"/>
      <c r="O220" s="73"/>
      <c r="P220" s="73"/>
      <c r="Q220" s="73"/>
      <c r="R220" s="73"/>
      <c r="S220" s="73"/>
      <c r="T220" s="142">
        <f>U220*0.0047</f>
        <v>9.4000000000000004E-3</v>
      </c>
      <c r="U220" s="148">
        <v>2</v>
      </c>
      <c r="V220" s="121"/>
      <c r="W220" s="101">
        <f t="shared" si="11"/>
        <v>2</v>
      </c>
      <c r="X220" s="74" t="s">
        <v>1263</v>
      </c>
      <c r="Y220" s="35"/>
      <c r="Z220" s="35"/>
      <c r="AA220" s="35"/>
      <c r="AB220" s="35"/>
      <c r="AC220" s="35"/>
      <c r="AD220" s="35"/>
      <c r="AE220" s="35"/>
      <c r="AF220" s="35"/>
      <c r="AG220" s="35"/>
      <c r="AH220" s="35"/>
      <c r="AI220" s="35"/>
      <c r="AJ220" s="35"/>
      <c r="AK220" s="35"/>
      <c r="AL220" s="35"/>
      <c r="AM220" s="35"/>
      <c r="AN220" s="35"/>
      <c r="AO220" s="35"/>
      <c r="AP220" s="35"/>
      <c r="AQ220" s="35"/>
      <c r="AR220" s="35"/>
      <c r="AS220" s="35"/>
      <c r="AT220" s="35"/>
      <c r="AU220" s="35"/>
      <c r="AV220" s="35"/>
      <c r="AW220" s="35"/>
    </row>
    <row r="221" spans="1:49" s="34" customFormat="1" ht="56.25" customHeight="1" x14ac:dyDescent="0.3">
      <c r="A221" s="28">
        <v>269</v>
      </c>
      <c r="B221" s="103" t="s">
        <v>130</v>
      </c>
      <c r="C221" s="136" t="s">
        <v>695</v>
      </c>
      <c r="D221" s="136">
        <v>2015</v>
      </c>
      <c r="E221" s="73">
        <v>2018</v>
      </c>
      <c r="F221" s="136"/>
      <c r="G221" s="136" t="s">
        <v>783</v>
      </c>
      <c r="H221" s="74" t="s">
        <v>585</v>
      </c>
      <c r="I221" s="74" t="s">
        <v>760</v>
      </c>
      <c r="J221" s="73">
        <v>1</v>
      </c>
      <c r="K221" s="73"/>
      <c r="L221" s="73">
        <v>1</v>
      </c>
      <c r="M221" s="73"/>
      <c r="N221" s="73">
        <v>1</v>
      </c>
      <c r="O221" s="73"/>
      <c r="P221" s="73"/>
      <c r="Q221" s="73"/>
      <c r="R221" s="73"/>
      <c r="S221" s="73"/>
      <c r="T221" s="142">
        <v>1</v>
      </c>
      <c r="U221" s="120">
        <f>T221/0.0047</f>
        <v>212.7659574468085</v>
      </c>
      <c r="V221" s="144"/>
      <c r="W221" s="101">
        <f t="shared" si="11"/>
        <v>212.7659574468085</v>
      </c>
      <c r="X221" s="103" t="s">
        <v>1064</v>
      </c>
      <c r="Y221" s="59"/>
      <c r="Z221" s="59"/>
      <c r="AA221" s="59"/>
      <c r="AB221" s="59"/>
      <c r="AC221" s="59"/>
      <c r="AD221" s="59"/>
      <c r="AE221" s="59"/>
      <c r="AF221" s="59"/>
      <c r="AG221" s="59"/>
      <c r="AH221" s="59"/>
      <c r="AI221" s="59"/>
      <c r="AJ221" s="59"/>
      <c r="AK221" s="59"/>
      <c r="AL221" s="59"/>
      <c r="AM221" s="59"/>
      <c r="AN221" s="59"/>
      <c r="AO221" s="59"/>
      <c r="AP221" s="59"/>
      <c r="AQ221" s="59"/>
      <c r="AR221" s="59"/>
      <c r="AS221" s="59"/>
      <c r="AT221" s="55"/>
      <c r="AU221" s="55"/>
      <c r="AV221" s="55"/>
      <c r="AW221" s="55"/>
    </row>
    <row r="222" spans="1:49" s="34" customFormat="1" ht="56.25" customHeight="1" x14ac:dyDescent="0.3">
      <c r="A222" s="39">
        <v>300</v>
      </c>
      <c r="B222" s="74" t="s">
        <v>180</v>
      </c>
      <c r="C222" s="73" t="s">
        <v>701</v>
      </c>
      <c r="D222" s="73">
        <v>2015</v>
      </c>
      <c r="E222" s="73">
        <v>2017</v>
      </c>
      <c r="F222" s="73">
        <v>2018</v>
      </c>
      <c r="G222" s="73" t="s">
        <v>779</v>
      </c>
      <c r="H222" s="74" t="s">
        <v>585</v>
      </c>
      <c r="I222" s="74" t="s">
        <v>760</v>
      </c>
      <c r="J222" s="73"/>
      <c r="K222" s="73"/>
      <c r="L222" s="73">
        <v>1</v>
      </c>
      <c r="M222" s="73"/>
      <c r="N222" s="73"/>
      <c r="O222" s="73"/>
      <c r="P222" s="73"/>
      <c r="Q222" s="73"/>
      <c r="R222" s="73"/>
      <c r="S222" s="73"/>
      <c r="T222" s="142">
        <f>U222*0.0047</f>
        <v>4.7E-2</v>
      </c>
      <c r="U222" s="148">
        <v>10</v>
      </c>
      <c r="V222" s="121"/>
      <c r="W222" s="101">
        <f t="shared" si="11"/>
        <v>10</v>
      </c>
      <c r="X222" s="74" t="s">
        <v>983</v>
      </c>
      <c r="Y222" s="41"/>
      <c r="Z222" s="41"/>
      <c r="AA222" s="41"/>
      <c r="AB222" s="41"/>
      <c r="AC222" s="41"/>
      <c r="AD222" s="41"/>
      <c r="AE222" s="41"/>
      <c r="AF222" s="41"/>
      <c r="AG222" s="41"/>
      <c r="AH222" s="41"/>
      <c r="AI222" s="41"/>
      <c r="AJ222" s="41"/>
      <c r="AK222" s="41"/>
      <c r="AL222" s="41"/>
      <c r="AM222" s="41"/>
      <c r="AN222" s="41"/>
      <c r="AO222" s="41"/>
      <c r="AP222" s="41"/>
      <c r="AQ222" s="41"/>
      <c r="AR222" s="41"/>
      <c r="AS222" s="41"/>
    </row>
    <row r="223" spans="1:49" s="60" customFormat="1" ht="56.25" customHeight="1" x14ac:dyDescent="0.3">
      <c r="A223" s="54">
        <v>307</v>
      </c>
      <c r="B223" s="103" t="s">
        <v>113</v>
      </c>
      <c r="C223" s="136" t="s">
        <v>705</v>
      </c>
      <c r="D223" s="136">
        <v>2015</v>
      </c>
      <c r="E223" s="73">
        <v>2016</v>
      </c>
      <c r="F223" s="136">
        <v>2018</v>
      </c>
      <c r="G223" s="136" t="s">
        <v>779</v>
      </c>
      <c r="H223" s="74" t="s">
        <v>587</v>
      </c>
      <c r="I223" s="74" t="s">
        <v>760</v>
      </c>
      <c r="J223" s="73"/>
      <c r="K223" s="73"/>
      <c r="L223" s="73">
        <v>1</v>
      </c>
      <c r="M223" s="73"/>
      <c r="N223" s="73"/>
      <c r="O223" s="73"/>
      <c r="P223" s="73"/>
      <c r="Q223" s="73"/>
      <c r="R223" s="73"/>
      <c r="S223" s="73"/>
      <c r="T223" s="143">
        <v>1</v>
      </c>
      <c r="U223" s="148">
        <v>180</v>
      </c>
      <c r="V223" s="121"/>
      <c r="W223" s="101">
        <f t="shared" si="11"/>
        <v>180</v>
      </c>
      <c r="X223" s="103" t="s">
        <v>558</v>
      </c>
    </row>
    <row r="224" spans="1:49" s="60" customFormat="1" ht="56.25" customHeight="1" x14ac:dyDescent="0.3">
      <c r="A224" s="54"/>
      <c r="B224" s="103" t="s">
        <v>106</v>
      </c>
      <c r="C224" s="136" t="s">
        <v>695</v>
      </c>
      <c r="D224" s="136">
        <v>2015</v>
      </c>
      <c r="E224" s="73">
        <v>2016</v>
      </c>
      <c r="F224" s="136"/>
      <c r="G224" s="136" t="s">
        <v>783</v>
      </c>
      <c r="H224" s="74" t="s">
        <v>585</v>
      </c>
      <c r="I224" s="74"/>
      <c r="J224" s="73"/>
      <c r="K224" s="73"/>
      <c r="L224" s="73">
        <v>1</v>
      </c>
      <c r="M224" s="73"/>
      <c r="N224" s="73"/>
      <c r="O224" s="73"/>
      <c r="P224" s="73"/>
      <c r="Q224" s="73"/>
      <c r="R224" s="73"/>
      <c r="S224" s="73"/>
      <c r="T224" s="128">
        <v>0.185</v>
      </c>
      <c r="U224" s="120">
        <f>T224/0.0047</f>
        <v>39.361702127659569</v>
      </c>
      <c r="V224" s="144"/>
      <c r="W224" s="101">
        <f t="shared" si="11"/>
        <v>39.361702127659569</v>
      </c>
      <c r="X224" s="103" t="s">
        <v>554</v>
      </c>
      <c r="Y224" s="41"/>
      <c r="Z224" s="41"/>
      <c r="AA224" s="41"/>
      <c r="AB224" s="41"/>
      <c r="AC224" s="41"/>
      <c r="AD224" s="41"/>
      <c r="AE224" s="41"/>
      <c r="AF224" s="41"/>
      <c r="AG224" s="41"/>
      <c r="AH224" s="41"/>
      <c r="AI224" s="41"/>
      <c r="AJ224" s="41"/>
      <c r="AK224" s="41"/>
      <c r="AL224" s="41"/>
      <c r="AM224" s="41"/>
      <c r="AN224" s="41"/>
      <c r="AO224" s="41"/>
      <c r="AP224" s="41"/>
      <c r="AQ224" s="41"/>
      <c r="AR224" s="41"/>
      <c r="AS224" s="41"/>
      <c r="AT224" s="34"/>
      <c r="AU224" s="34"/>
      <c r="AV224" s="34"/>
      <c r="AW224" s="34"/>
    </row>
    <row r="225" spans="1:49" s="34" customFormat="1" ht="56.25" customHeight="1" x14ac:dyDescent="0.3">
      <c r="A225" s="28">
        <v>134</v>
      </c>
      <c r="B225" s="103" t="s">
        <v>100</v>
      </c>
      <c r="C225" s="136" t="s">
        <v>695</v>
      </c>
      <c r="D225" s="136">
        <v>2015</v>
      </c>
      <c r="E225" s="136">
        <v>2015</v>
      </c>
      <c r="F225" s="136"/>
      <c r="G225" s="136" t="s">
        <v>783</v>
      </c>
      <c r="H225" s="74" t="s">
        <v>585</v>
      </c>
      <c r="I225" s="74" t="s">
        <v>760</v>
      </c>
      <c r="J225" s="73"/>
      <c r="K225" s="73">
        <v>1</v>
      </c>
      <c r="L225" s="73">
        <v>1</v>
      </c>
      <c r="M225" s="73">
        <v>1</v>
      </c>
      <c r="N225" s="73"/>
      <c r="O225" s="73"/>
      <c r="P225" s="73"/>
      <c r="Q225" s="73"/>
      <c r="R225" s="73"/>
      <c r="S225" s="73"/>
      <c r="T225" s="143">
        <v>6</v>
      </c>
      <c r="U225" s="120">
        <f>T225/0.0047</f>
        <v>1276.5957446808511</v>
      </c>
      <c r="V225" s="121"/>
      <c r="W225" s="101">
        <f t="shared" si="11"/>
        <v>1276.5957446808511</v>
      </c>
      <c r="X225" s="103" t="s">
        <v>961</v>
      </c>
      <c r="Y225" s="41"/>
      <c r="Z225" s="41"/>
      <c r="AA225" s="41"/>
      <c r="AB225" s="41"/>
      <c r="AC225" s="41"/>
      <c r="AD225" s="41"/>
      <c r="AE225" s="41"/>
      <c r="AF225" s="41"/>
      <c r="AG225" s="41"/>
      <c r="AH225" s="41"/>
      <c r="AI225" s="41"/>
      <c r="AJ225" s="41"/>
      <c r="AK225" s="41"/>
      <c r="AL225" s="41"/>
      <c r="AM225" s="41"/>
      <c r="AN225" s="41"/>
      <c r="AO225" s="41"/>
      <c r="AP225" s="41"/>
      <c r="AQ225" s="41"/>
      <c r="AR225" s="41"/>
      <c r="AS225" s="41"/>
    </row>
    <row r="226" spans="1:49" s="34" customFormat="1" ht="56.25" customHeight="1" x14ac:dyDescent="0.3">
      <c r="A226" s="28">
        <v>36</v>
      </c>
      <c r="B226" s="103" t="s">
        <v>109</v>
      </c>
      <c r="C226" s="136" t="s">
        <v>725</v>
      </c>
      <c r="D226" s="136">
        <v>2015</v>
      </c>
      <c r="E226" s="73">
        <f>D226</f>
        <v>2015</v>
      </c>
      <c r="F226" s="136"/>
      <c r="G226" s="136" t="s">
        <v>783</v>
      </c>
      <c r="H226" s="74" t="s">
        <v>585</v>
      </c>
      <c r="I226" s="74"/>
      <c r="J226" s="73"/>
      <c r="K226" s="73">
        <v>1</v>
      </c>
      <c r="L226" s="73"/>
      <c r="M226" s="73"/>
      <c r="N226" s="73"/>
      <c r="O226" s="73"/>
      <c r="P226" s="73"/>
      <c r="Q226" s="73">
        <v>1</v>
      </c>
      <c r="R226" s="73"/>
      <c r="S226" s="73"/>
      <c r="T226" s="142">
        <f>U226*0.0047</f>
        <v>0.28200000000000003</v>
      </c>
      <c r="U226" s="148">
        <v>60</v>
      </c>
      <c r="V226" s="144"/>
      <c r="W226" s="101">
        <f t="shared" si="11"/>
        <v>60</v>
      </c>
      <c r="X226" s="103" t="s">
        <v>1266</v>
      </c>
      <c r="Y226" s="41"/>
      <c r="Z226" s="41"/>
      <c r="AA226" s="41"/>
      <c r="AB226" s="41"/>
      <c r="AC226" s="41"/>
      <c r="AD226" s="41"/>
      <c r="AE226" s="41"/>
      <c r="AF226" s="41"/>
      <c r="AG226" s="41"/>
      <c r="AH226" s="41"/>
      <c r="AI226" s="41"/>
      <c r="AJ226" s="41"/>
      <c r="AK226" s="41"/>
      <c r="AL226" s="41"/>
      <c r="AM226" s="41"/>
      <c r="AN226" s="41"/>
      <c r="AO226" s="41"/>
      <c r="AP226" s="41"/>
      <c r="AQ226" s="41"/>
      <c r="AR226" s="41"/>
      <c r="AS226" s="41"/>
    </row>
    <row r="227" spans="1:49" s="34" customFormat="1" ht="56.25" customHeight="1" x14ac:dyDescent="0.3">
      <c r="A227" s="38">
        <v>3</v>
      </c>
      <c r="B227" s="74" t="s">
        <v>124</v>
      </c>
      <c r="C227" s="136" t="s">
        <v>696</v>
      </c>
      <c r="D227" s="73">
        <v>2015</v>
      </c>
      <c r="E227" s="73">
        <v>2015</v>
      </c>
      <c r="F227" s="73"/>
      <c r="G227" s="73" t="s">
        <v>783</v>
      </c>
      <c r="H227" s="74" t="s">
        <v>587</v>
      </c>
      <c r="I227" s="74" t="s">
        <v>760</v>
      </c>
      <c r="J227" s="73">
        <v>1</v>
      </c>
      <c r="K227" s="73"/>
      <c r="L227" s="73"/>
      <c r="M227" s="73"/>
      <c r="N227" s="73"/>
      <c r="O227" s="73"/>
      <c r="P227" s="73"/>
      <c r="Q227" s="73"/>
      <c r="R227" s="73"/>
      <c r="S227" s="73"/>
      <c r="T227" s="145">
        <v>0.315</v>
      </c>
      <c r="U227" s="148">
        <v>60</v>
      </c>
      <c r="V227" s="121"/>
      <c r="W227" s="101">
        <f t="shared" si="11"/>
        <v>60</v>
      </c>
      <c r="X227" s="74" t="s">
        <v>1049</v>
      </c>
      <c r="Y227" s="41"/>
      <c r="Z227" s="41"/>
      <c r="AA227" s="41"/>
      <c r="AB227" s="41"/>
      <c r="AC227" s="41"/>
      <c r="AD227" s="41"/>
      <c r="AE227" s="41"/>
      <c r="AF227" s="41"/>
      <c r="AG227" s="41"/>
      <c r="AH227" s="41"/>
      <c r="AI227" s="41"/>
      <c r="AJ227" s="41"/>
      <c r="AK227" s="41"/>
      <c r="AL227" s="41"/>
      <c r="AM227" s="41"/>
      <c r="AN227" s="41"/>
      <c r="AO227" s="41"/>
      <c r="AP227" s="41"/>
      <c r="AQ227" s="41"/>
      <c r="AR227" s="41"/>
      <c r="AS227" s="41"/>
    </row>
    <row r="228" spans="1:49" s="36" customFormat="1" ht="56.25" customHeight="1" x14ac:dyDescent="0.3">
      <c r="A228" s="53">
        <v>225</v>
      </c>
      <c r="B228" s="74" t="s">
        <v>119</v>
      </c>
      <c r="C228" s="73" t="s">
        <v>708</v>
      </c>
      <c r="D228" s="73">
        <v>2015</v>
      </c>
      <c r="E228" s="73">
        <f>D228</f>
        <v>2015</v>
      </c>
      <c r="F228" s="73">
        <v>2018</v>
      </c>
      <c r="G228" s="73" t="s">
        <v>779</v>
      </c>
      <c r="H228" s="74" t="s">
        <v>587</v>
      </c>
      <c r="I228" s="74"/>
      <c r="J228" s="73"/>
      <c r="K228" s="73"/>
      <c r="L228" s="73"/>
      <c r="M228" s="73"/>
      <c r="N228" s="73"/>
      <c r="O228" s="73"/>
      <c r="P228" s="73"/>
      <c r="Q228" s="73">
        <v>1</v>
      </c>
      <c r="R228" s="73">
        <v>1</v>
      </c>
      <c r="S228" s="73">
        <v>1</v>
      </c>
      <c r="T228" s="142">
        <v>0.25</v>
      </c>
      <c r="U228" s="114">
        <f>T228/0.0046</f>
        <v>54.347826086956523</v>
      </c>
      <c r="V228" s="121"/>
      <c r="W228" s="101">
        <f t="shared" si="11"/>
        <v>54.347826086956523</v>
      </c>
      <c r="X228" s="74" t="s">
        <v>561</v>
      </c>
      <c r="Y228" s="60"/>
      <c r="Z228" s="60"/>
      <c r="AA228" s="60"/>
      <c r="AB228" s="60"/>
      <c r="AC228" s="60"/>
      <c r="AD228" s="60"/>
      <c r="AE228" s="60"/>
      <c r="AF228" s="60"/>
      <c r="AG228" s="60"/>
      <c r="AH228" s="60"/>
      <c r="AI228" s="60"/>
      <c r="AJ228" s="60"/>
      <c r="AK228" s="60"/>
      <c r="AL228" s="60"/>
      <c r="AM228" s="60"/>
      <c r="AN228" s="60"/>
      <c r="AO228" s="60"/>
      <c r="AP228" s="60"/>
      <c r="AQ228" s="60"/>
      <c r="AR228" s="60"/>
      <c r="AS228" s="60"/>
      <c r="AT228" s="60"/>
      <c r="AU228" s="60"/>
      <c r="AV228" s="60"/>
      <c r="AW228" s="60"/>
    </row>
    <row r="229" spans="1:49" s="55" customFormat="1" ht="56.25" customHeight="1" x14ac:dyDescent="0.3">
      <c r="A229" s="28">
        <v>192</v>
      </c>
      <c r="B229" s="74" t="s">
        <v>9</v>
      </c>
      <c r="C229" s="136" t="s">
        <v>699</v>
      </c>
      <c r="D229" s="73">
        <v>2015</v>
      </c>
      <c r="E229" s="73">
        <f>D229</f>
        <v>2015</v>
      </c>
      <c r="F229" s="73">
        <v>2017</v>
      </c>
      <c r="G229" s="73" t="s">
        <v>779</v>
      </c>
      <c r="H229" s="74" t="s">
        <v>586</v>
      </c>
      <c r="I229" s="74" t="s">
        <v>760</v>
      </c>
      <c r="J229" s="73">
        <v>1</v>
      </c>
      <c r="K229" s="73"/>
      <c r="L229" s="73"/>
      <c r="M229" s="73"/>
      <c r="N229" s="73"/>
      <c r="O229" s="73"/>
      <c r="P229" s="73"/>
      <c r="Q229" s="73"/>
      <c r="R229" s="73"/>
      <c r="S229" s="73"/>
      <c r="T229" s="142">
        <f>U229*0.0038</f>
        <v>3.7999999999999999E-2</v>
      </c>
      <c r="U229" s="128">
        <v>10</v>
      </c>
      <c r="V229" s="144"/>
      <c r="W229" s="101">
        <f t="shared" si="11"/>
        <v>10</v>
      </c>
      <c r="X229" s="74" t="s">
        <v>1060</v>
      </c>
      <c r="Y229" s="60"/>
      <c r="Z229" s="60"/>
      <c r="AA229" s="60"/>
      <c r="AB229" s="60"/>
      <c r="AC229" s="60"/>
      <c r="AD229" s="60"/>
      <c r="AE229" s="60"/>
      <c r="AF229" s="60"/>
      <c r="AG229" s="60"/>
      <c r="AH229" s="60"/>
      <c r="AI229" s="60"/>
      <c r="AJ229" s="60"/>
      <c r="AK229" s="60"/>
      <c r="AL229" s="60"/>
      <c r="AM229" s="60"/>
      <c r="AN229" s="60"/>
      <c r="AO229" s="60"/>
      <c r="AP229" s="60"/>
      <c r="AQ229" s="60"/>
      <c r="AR229" s="60"/>
      <c r="AS229" s="60"/>
      <c r="AT229" s="60"/>
      <c r="AU229" s="60"/>
      <c r="AV229" s="60"/>
      <c r="AW229" s="60"/>
    </row>
    <row r="230" spans="1:49" s="34" customFormat="1" ht="56.25" customHeight="1" x14ac:dyDescent="0.3">
      <c r="A230" s="39">
        <v>110</v>
      </c>
      <c r="B230" s="74" t="s">
        <v>219</v>
      </c>
      <c r="C230" s="136" t="s">
        <v>702</v>
      </c>
      <c r="D230" s="73">
        <v>2015</v>
      </c>
      <c r="E230" s="73">
        <v>2015</v>
      </c>
      <c r="F230" s="73"/>
      <c r="G230" s="73" t="s">
        <v>783</v>
      </c>
      <c r="H230" s="109" t="s">
        <v>607</v>
      </c>
      <c r="I230" s="74" t="s">
        <v>760</v>
      </c>
      <c r="J230" s="73">
        <v>1</v>
      </c>
      <c r="K230" s="73"/>
      <c r="L230" s="73">
        <v>1</v>
      </c>
      <c r="M230" s="73"/>
      <c r="N230" s="73"/>
      <c r="O230" s="73"/>
      <c r="P230" s="73"/>
      <c r="Q230" s="73"/>
      <c r="R230" s="73"/>
      <c r="S230" s="73"/>
      <c r="T230" s="143">
        <v>0.12</v>
      </c>
      <c r="U230" s="142">
        <f>T230/0.0046</f>
        <v>26.086956521739129</v>
      </c>
      <c r="V230" s="121"/>
      <c r="W230" s="114">
        <f t="shared" si="11"/>
        <v>26.086956521739129</v>
      </c>
      <c r="X230" s="74" t="s">
        <v>1056</v>
      </c>
      <c r="Y230" s="41"/>
      <c r="Z230" s="41"/>
      <c r="AA230" s="41"/>
      <c r="AB230" s="41"/>
      <c r="AC230" s="41"/>
      <c r="AD230" s="41"/>
      <c r="AE230" s="41"/>
      <c r="AF230" s="41"/>
      <c r="AG230" s="41"/>
      <c r="AH230" s="41"/>
      <c r="AI230" s="41"/>
      <c r="AJ230" s="41"/>
      <c r="AK230" s="41"/>
      <c r="AL230" s="41"/>
      <c r="AM230" s="41"/>
      <c r="AN230" s="41"/>
      <c r="AO230" s="41"/>
      <c r="AP230" s="41"/>
      <c r="AQ230" s="41"/>
      <c r="AR230" s="41"/>
      <c r="AS230" s="41"/>
    </row>
    <row r="231" spans="1:49" s="34" customFormat="1" ht="56.25" customHeight="1" x14ac:dyDescent="0.3">
      <c r="A231" s="39">
        <v>235</v>
      </c>
      <c r="B231" s="74" t="s">
        <v>12</v>
      </c>
      <c r="C231" s="136" t="s">
        <v>725</v>
      </c>
      <c r="D231" s="73">
        <v>2015</v>
      </c>
      <c r="E231" s="73">
        <f>D231</f>
        <v>2015</v>
      </c>
      <c r="F231" s="73">
        <v>2017</v>
      </c>
      <c r="G231" s="73" t="s">
        <v>779</v>
      </c>
      <c r="H231" s="74" t="s">
        <v>587</v>
      </c>
      <c r="I231" s="74"/>
      <c r="J231" s="73"/>
      <c r="K231" s="73"/>
      <c r="L231" s="73"/>
      <c r="M231" s="73"/>
      <c r="N231" s="73"/>
      <c r="O231" s="73"/>
      <c r="P231" s="73"/>
      <c r="Q231" s="73">
        <v>1</v>
      </c>
      <c r="R231" s="73">
        <v>1</v>
      </c>
      <c r="S231" s="73"/>
      <c r="T231" s="128">
        <v>2.5000000000000001E-2</v>
      </c>
      <c r="U231" s="114">
        <f>T231/0.0046</f>
        <v>5.4347826086956523</v>
      </c>
      <c r="V231" s="121"/>
      <c r="W231" s="101">
        <f t="shared" si="11"/>
        <v>5.4347826086956523</v>
      </c>
      <c r="X231" s="74" t="s">
        <v>489</v>
      </c>
      <c r="Y231" s="41"/>
      <c r="Z231" s="41"/>
      <c r="AA231" s="41"/>
      <c r="AB231" s="41"/>
      <c r="AC231" s="41"/>
      <c r="AD231" s="41"/>
      <c r="AE231" s="41"/>
      <c r="AF231" s="41"/>
      <c r="AG231" s="41"/>
      <c r="AH231" s="41"/>
      <c r="AI231" s="41"/>
      <c r="AJ231" s="41"/>
      <c r="AK231" s="41"/>
      <c r="AL231" s="41"/>
      <c r="AM231" s="41"/>
      <c r="AN231" s="41"/>
      <c r="AO231" s="41"/>
      <c r="AP231" s="41"/>
      <c r="AQ231" s="41"/>
      <c r="AR231" s="41"/>
      <c r="AS231" s="41"/>
    </row>
    <row r="232" spans="1:49" s="34" customFormat="1" ht="56.25" customHeight="1" x14ac:dyDescent="0.3">
      <c r="A232" s="52">
        <v>234</v>
      </c>
      <c r="B232" s="103" t="s">
        <v>168</v>
      </c>
      <c r="C232" s="136" t="s">
        <v>695</v>
      </c>
      <c r="D232" s="136">
        <v>2015</v>
      </c>
      <c r="E232" s="73">
        <f>D232</f>
        <v>2015</v>
      </c>
      <c r="F232" s="136">
        <v>2017</v>
      </c>
      <c r="G232" s="136" t="s">
        <v>783</v>
      </c>
      <c r="H232" s="74" t="s">
        <v>586</v>
      </c>
      <c r="I232" s="74"/>
      <c r="J232" s="73">
        <v>1</v>
      </c>
      <c r="K232" s="73"/>
      <c r="L232" s="73"/>
      <c r="M232" s="73"/>
      <c r="N232" s="73"/>
      <c r="O232" s="73"/>
      <c r="P232" s="73"/>
      <c r="Q232" s="73"/>
      <c r="R232" s="73"/>
      <c r="S232" s="73"/>
      <c r="T232" s="143">
        <v>0.01</v>
      </c>
      <c r="U232" s="101">
        <f>T232/0.0038</f>
        <v>2.6315789473684212</v>
      </c>
      <c r="V232" s="144"/>
      <c r="W232" s="101">
        <f>T232/0.0038</f>
        <v>2.6315789473684212</v>
      </c>
      <c r="X232" s="103"/>
      <c r="Y232" s="60"/>
      <c r="Z232" s="60"/>
      <c r="AA232" s="60"/>
      <c r="AB232" s="60"/>
      <c r="AC232" s="60"/>
      <c r="AD232" s="60"/>
      <c r="AE232" s="60"/>
      <c r="AF232" s="60"/>
      <c r="AG232" s="60"/>
      <c r="AH232" s="60"/>
      <c r="AI232" s="60"/>
      <c r="AJ232" s="60"/>
      <c r="AK232" s="60"/>
      <c r="AL232" s="60"/>
      <c r="AM232" s="60"/>
      <c r="AN232" s="60"/>
      <c r="AO232" s="60"/>
      <c r="AP232" s="60"/>
      <c r="AQ232" s="60"/>
      <c r="AR232" s="60"/>
      <c r="AS232" s="60"/>
      <c r="AT232" s="60"/>
      <c r="AU232" s="60"/>
      <c r="AV232" s="60"/>
      <c r="AW232" s="60"/>
    </row>
    <row r="233" spans="1:49" s="34" customFormat="1" ht="56.25" customHeight="1" x14ac:dyDescent="0.3">
      <c r="A233" s="28">
        <v>236</v>
      </c>
      <c r="B233" s="103" t="s">
        <v>594</v>
      </c>
      <c r="C233" s="136" t="s">
        <v>696</v>
      </c>
      <c r="D233" s="136">
        <v>2015</v>
      </c>
      <c r="E233" s="136">
        <v>2015</v>
      </c>
      <c r="F233" s="136"/>
      <c r="G233" s="136" t="s">
        <v>783</v>
      </c>
      <c r="H233" s="74" t="s">
        <v>736</v>
      </c>
      <c r="I233" s="74" t="s">
        <v>760</v>
      </c>
      <c r="J233" s="73"/>
      <c r="K233" s="73"/>
      <c r="L233" s="73"/>
      <c r="M233" s="73">
        <v>1</v>
      </c>
      <c r="N233" s="73"/>
      <c r="O233" s="73"/>
      <c r="P233" s="73">
        <v>1</v>
      </c>
      <c r="Q233" s="73"/>
      <c r="R233" s="73"/>
      <c r="S233" s="73"/>
      <c r="T233" s="145"/>
      <c r="U233" s="145"/>
      <c r="V233" s="105">
        <v>1200000</v>
      </c>
      <c r="W233" s="101">
        <f>V233*1000/(24*365*0.9105)</f>
        <v>150451.73132329821</v>
      </c>
      <c r="X233" s="103" t="s">
        <v>889</v>
      </c>
      <c r="Y233" s="41"/>
      <c r="Z233" s="41"/>
      <c r="AA233" s="41"/>
      <c r="AB233" s="41"/>
      <c r="AC233" s="41"/>
      <c r="AD233" s="41"/>
      <c r="AE233" s="41"/>
      <c r="AF233" s="41"/>
      <c r="AG233" s="41"/>
      <c r="AH233" s="41"/>
      <c r="AI233" s="41"/>
      <c r="AJ233" s="41"/>
      <c r="AK233" s="41"/>
      <c r="AL233" s="41"/>
      <c r="AM233" s="41"/>
      <c r="AN233" s="41"/>
      <c r="AO233" s="41"/>
      <c r="AP233" s="41"/>
      <c r="AQ233" s="41"/>
      <c r="AR233" s="41"/>
      <c r="AS233" s="41"/>
    </row>
    <row r="234" spans="1:49" s="34" customFormat="1" ht="56.25" customHeight="1" x14ac:dyDescent="0.3">
      <c r="A234" s="28">
        <v>237</v>
      </c>
      <c r="B234" s="103" t="s">
        <v>595</v>
      </c>
      <c r="C234" s="136" t="s">
        <v>690</v>
      </c>
      <c r="D234" s="136">
        <v>2015</v>
      </c>
      <c r="E234" s="136">
        <v>2015</v>
      </c>
      <c r="F234" s="136"/>
      <c r="G234" s="136" t="s">
        <v>783</v>
      </c>
      <c r="H234" s="74" t="s">
        <v>736</v>
      </c>
      <c r="I234" s="74"/>
      <c r="J234" s="73"/>
      <c r="K234" s="73"/>
      <c r="L234" s="73"/>
      <c r="M234" s="73">
        <v>1</v>
      </c>
      <c r="N234" s="73"/>
      <c r="O234" s="73"/>
      <c r="P234" s="73">
        <v>1</v>
      </c>
      <c r="Q234" s="73"/>
      <c r="R234" s="73"/>
      <c r="S234" s="73"/>
      <c r="T234" s="145"/>
      <c r="U234" s="162"/>
      <c r="V234" s="105">
        <v>100000</v>
      </c>
      <c r="W234" s="101">
        <f>V234*1000/(24*365*0.9105)</f>
        <v>12537.644276941517</v>
      </c>
      <c r="X234" s="103" t="s">
        <v>859</v>
      </c>
      <c r="Y234" s="41"/>
      <c r="Z234" s="41"/>
      <c r="AA234" s="41"/>
      <c r="AB234" s="41"/>
      <c r="AC234" s="41"/>
      <c r="AD234" s="41"/>
      <c r="AE234" s="41"/>
      <c r="AF234" s="41"/>
      <c r="AG234" s="41"/>
      <c r="AH234" s="41"/>
      <c r="AI234" s="41"/>
      <c r="AJ234" s="41"/>
      <c r="AK234" s="41"/>
      <c r="AL234" s="41"/>
      <c r="AM234" s="41"/>
      <c r="AN234" s="41"/>
      <c r="AO234" s="41"/>
      <c r="AP234" s="41"/>
      <c r="AQ234" s="41"/>
      <c r="AR234" s="41"/>
      <c r="AS234" s="41"/>
    </row>
    <row r="235" spans="1:49" s="60" customFormat="1" ht="56.25" customHeight="1" x14ac:dyDescent="0.3">
      <c r="A235" s="54">
        <v>121</v>
      </c>
      <c r="B235" s="74" t="s">
        <v>175</v>
      </c>
      <c r="C235" s="73" t="s">
        <v>701</v>
      </c>
      <c r="D235" s="73">
        <v>2015</v>
      </c>
      <c r="E235" s="73">
        <v>2015</v>
      </c>
      <c r="F235" s="73">
        <v>2021</v>
      </c>
      <c r="G235" s="73" t="s">
        <v>783</v>
      </c>
      <c r="H235" s="74" t="s">
        <v>585</v>
      </c>
      <c r="I235" s="74" t="s">
        <v>760</v>
      </c>
      <c r="J235" s="73"/>
      <c r="K235" s="73"/>
      <c r="L235" s="73"/>
      <c r="M235" s="73"/>
      <c r="N235" s="73">
        <v>1</v>
      </c>
      <c r="O235" s="73"/>
      <c r="P235" s="73"/>
      <c r="Q235" s="73"/>
      <c r="R235" s="73"/>
      <c r="S235" s="73"/>
      <c r="T235" s="142">
        <f>U235*0.0047</f>
        <v>4.7000000000000002E-3</v>
      </c>
      <c r="U235" s="148">
        <v>1</v>
      </c>
      <c r="V235" s="121"/>
      <c r="W235" s="101">
        <f>U235</f>
        <v>1</v>
      </c>
      <c r="X235" s="74" t="s">
        <v>984</v>
      </c>
      <c r="Y235" s="41"/>
      <c r="Z235" s="41"/>
      <c r="AA235" s="41"/>
      <c r="AB235" s="41"/>
      <c r="AC235" s="41"/>
      <c r="AD235" s="41"/>
      <c r="AE235" s="41"/>
      <c r="AF235" s="41"/>
      <c r="AG235" s="41"/>
      <c r="AH235" s="41"/>
      <c r="AI235" s="41"/>
      <c r="AJ235" s="41"/>
      <c r="AK235" s="41"/>
      <c r="AL235" s="41"/>
      <c r="AM235" s="41"/>
      <c r="AN235" s="41"/>
      <c r="AO235" s="41"/>
      <c r="AP235" s="41"/>
      <c r="AQ235" s="41"/>
      <c r="AR235" s="41"/>
      <c r="AS235" s="41"/>
      <c r="AT235" s="34"/>
      <c r="AU235" s="34"/>
      <c r="AV235" s="34"/>
      <c r="AW235" s="34"/>
    </row>
    <row r="236" spans="1:49" s="34" customFormat="1" ht="56.25" customHeight="1" x14ac:dyDescent="0.3">
      <c r="A236" s="28">
        <v>239</v>
      </c>
      <c r="B236" s="74" t="s">
        <v>117</v>
      </c>
      <c r="C236" s="73" t="s">
        <v>708</v>
      </c>
      <c r="D236" s="73">
        <v>2015</v>
      </c>
      <c r="E236" s="73">
        <f>D236</f>
        <v>2015</v>
      </c>
      <c r="F236" s="73">
        <v>2019</v>
      </c>
      <c r="G236" s="73" t="s">
        <v>783</v>
      </c>
      <c r="H236" s="74" t="s">
        <v>586</v>
      </c>
      <c r="I236" s="104" t="s">
        <v>847</v>
      </c>
      <c r="J236" s="73"/>
      <c r="K236" s="73"/>
      <c r="L236" s="73"/>
      <c r="M236" s="73"/>
      <c r="N236" s="73"/>
      <c r="O236" s="73"/>
      <c r="P236" s="73"/>
      <c r="Q236" s="73"/>
      <c r="R236" s="73"/>
      <c r="S236" s="73">
        <v>1</v>
      </c>
      <c r="T236" s="142"/>
      <c r="U236" s="142"/>
      <c r="V236" s="121"/>
      <c r="W236" s="101">
        <f>T236/0.0038</f>
        <v>0</v>
      </c>
      <c r="X236" s="74" t="s">
        <v>560</v>
      </c>
      <c r="Y236" s="60"/>
      <c r="Z236" s="60"/>
      <c r="AA236" s="60"/>
      <c r="AB236" s="60"/>
      <c r="AC236" s="60"/>
      <c r="AD236" s="60"/>
      <c r="AE236" s="60"/>
      <c r="AF236" s="60"/>
      <c r="AG236" s="60"/>
      <c r="AH236" s="60"/>
      <c r="AI236" s="60"/>
      <c r="AJ236" s="60"/>
      <c r="AK236" s="60"/>
      <c r="AL236" s="60"/>
      <c r="AM236" s="60"/>
      <c r="AN236" s="60"/>
      <c r="AO236" s="60"/>
      <c r="AP236" s="60"/>
      <c r="AQ236" s="60"/>
      <c r="AR236" s="60"/>
      <c r="AS236" s="60"/>
      <c r="AT236" s="60"/>
      <c r="AU236" s="60"/>
      <c r="AV236" s="60"/>
      <c r="AW236" s="60"/>
    </row>
    <row r="237" spans="1:49" s="34" customFormat="1" ht="56.25" customHeight="1" x14ac:dyDescent="0.3">
      <c r="A237" s="38">
        <v>248</v>
      </c>
      <c r="B237" s="103" t="s">
        <v>1302</v>
      </c>
      <c r="C237" s="136" t="s">
        <v>702</v>
      </c>
      <c r="D237" s="136">
        <v>2015</v>
      </c>
      <c r="E237" s="73">
        <f>D237</f>
        <v>2015</v>
      </c>
      <c r="F237" s="136"/>
      <c r="G237" s="136" t="s">
        <v>783</v>
      </c>
      <c r="H237" s="109" t="s">
        <v>607</v>
      </c>
      <c r="I237" s="74" t="s">
        <v>760</v>
      </c>
      <c r="J237" s="73"/>
      <c r="K237" s="73"/>
      <c r="L237" s="73">
        <v>1</v>
      </c>
      <c r="M237" s="73"/>
      <c r="N237" s="73"/>
      <c r="O237" s="73"/>
      <c r="P237" s="73"/>
      <c r="Q237" s="73"/>
      <c r="R237" s="73"/>
      <c r="S237" s="73"/>
      <c r="T237" s="145"/>
      <c r="U237" s="145"/>
      <c r="V237" s="144"/>
      <c r="W237" s="114">
        <f t="shared" ref="W237:W244" si="12">U237</f>
        <v>0</v>
      </c>
      <c r="X237" s="103" t="s">
        <v>1303</v>
      </c>
      <c r="Y237" s="41"/>
      <c r="Z237" s="41"/>
      <c r="AA237" s="41"/>
      <c r="AB237" s="41"/>
      <c r="AC237" s="41"/>
      <c r="AD237" s="41"/>
      <c r="AE237" s="41"/>
      <c r="AF237" s="41"/>
      <c r="AG237" s="41"/>
      <c r="AH237" s="41"/>
      <c r="AI237" s="41"/>
      <c r="AJ237" s="41"/>
      <c r="AK237" s="41"/>
      <c r="AL237" s="41"/>
      <c r="AM237" s="41"/>
      <c r="AN237" s="41"/>
      <c r="AO237" s="41"/>
      <c r="AP237" s="41"/>
      <c r="AQ237" s="41"/>
      <c r="AR237" s="41"/>
      <c r="AS237" s="41"/>
    </row>
    <row r="238" spans="1:49" s="102" customFormat="1" ht="56.25" customHeight="1" x14ac:dyDescent="0.3">
      <c r="A238" s="28">
        <v>259</v>
      </c>
      <c r="B238" s="74" t="s">
        <v>140</v>
      </c>
      <c r="C238" s="136" t="s">
        <v>725</v>
      </c>
      <c r="D238" s="73">
        <v>2015</v>
      </c>
      <c r="E238" s="73">
        <f>D238</f>
        <v>2015</v>
      </c>
      <c r="F238" s="73">
        <v>2017</v>
      </c>
      <c r="G238" s="73" t="s">
        <v>779</v>
      </c>
      <c r="H238" s="109" t="s">
        <v>607</v>
      </c>
      <c r="I238" s="74"/>
      <c r="J238" s="73"/>
      <c r="K238" s="73"/>
      <c r="L238" s="73"/>
      <c r="M238" s="73"/>
      <c r="N238" s="73"/>
      <c r="O238" s="73"/>
      <c r="P238" s="73"/>
      <c r="Q238" s="73">
        <v>1</v>
      </c>
      <c r="R238" s="73">
        <v>1</v>
      </c>
      <c r="S238" s="73"/>
      <c r="T238" s="142"/>
      <c r="U238" s="142"/>
      <c r="V238" s="121"/>
      <c r="W238" s="114">
        <f t="shared" si="12"/>
        <v>0</v>
      </c>
      <c r="X238" s="74" t="s">
        <v>574</v>
      </c>
      <c r="Y238" s="41"/>
      <c r="Z238" s="41"/>
      <c r="AA238" s="41"/>
      <c r="AB238" s="41"/>
      <c r="AC238" s="41"/>
      <c r="AD238" s="41"/>
      <c r="AE238" s="41"/>
      <c r="AF238" s="41"/>
      <c r="AG238" s="41"/>
      <c r="AH238" s="41"/>
      <c r="AI238" s="41"/>
      <c r="AJ238" s="41"/>
      <c r="AK238" s="41"/>
      <c r="AL238" s="41"/>
      <c r="AM238" s="41"/>
      <c r="AN238" s="41"/>
      <c r="AO238" s="41"/>
      <c r="AP238" s="41"/>
      <c r="AQ238" s="41"/>
      <c r="AR238" s="41"/>
      <c r="AS238" s="41"/>
      <c r="AT238" s="34"/>
      <c r="AU238" s="34"/>
      <c r="AV238" s="34"/>
      <c r="AW238" s="34"/>
    </row>
    <row r="239" spans="1:49" s="102" customFormat="1" ht="56.25" customHeight="1" x14ac:dyDescent="0.3">
      <c r="A239" s="28">
        <v>2</v>
      </c>
      <c r="B239" s="103" t="s">
        <v>102</v>
      </c>
      <c r="C239" s="136" t="s">
        <v>695</v>
      </c>
      <c r="D239" s="136">
        <v>2015</v>
      </c>
      <c r="E239" s="73">
        <f>D239</f>
        <v>2015</v>
      </c>
      <c r="F239" s="136">
        <v>2020</v>
      </c>
      <c r="G239" s="136" t="s">
        <v>783</v>
      </c>
      <c r="H239" s="74" t="s">
        <v>585</v>
      </c>
      <c r="I239" s="74" t="s">
        <v>823</v>
      </c>
      <c r="J239" s="73">
        <v>1</v>
      </c>
      <c r="K239" s="73"/>
      <c r="L239" s="73"/>
      <c r="M239" s="73"/>
      <c r="N239" s="73"/>
      <c r="O239" s="73"/>
      <c r="P239" s="73"/>
      <c r="Q239" s="73">
        <v>1</v>
      </c>
      <c r="R239" s="73"/>
      <c r="S239" s="73"/>
      <c r="T239" s="145"/>
      <c r="U239" s="145"/>
      <c r="V239" s="144"/>
      <c r="W239" s="101">
        <f t="shared" si="12"/>
        <v>0</v>
      </c>
      <c r="X239" s="103" t="s">
        <v>551</v>
      </c>
      <c r="Y239" s="41"/>
      <c r="Z239" s="41"/>
      <c r="AA239" s="41"/>
      <c r="AB239" s="41"/>
      <c r="AC239" s="41"/>
      <c r="AD239" s="41"/>
      <c r="AE239" s="41"/>
      <c r="AF239" s="41"/>
      <c r="AG239" s="41"/>
      <c r="AH239" s="41"/>
      <c r="AI239" s="41"/>
      <c r="AJ239" s="41"/>
      <c r="AK239" s="41"/>
      <c r="AL239" s="41"/>
      <c r="AM239" s="41"/>
      <c r="AN239" s="41"/>
      <c r="AO239" s="41"/>
      <c r="AP239" s="41"/>
      <c r="AQ239" s="41"/>
      <c r="AR239" s="41"/>
      <c r="AS239" s="41"/>
      <c r="AT239" s="34"/>
      <c r="AU239" s="34"/>
      <c r="AV239" s="34"/>
      <c r="AW239" s="34"/>
    </row>
    <row r="240" spans="1:49" s="102" customFormat="1" ht="56.25" customHeight="1" x14ac:dyDescent="0.3">
      <c r="A240" s="103">
        <v>196</v>
      </c>
      <c r="B240" s="103" t="s">
        <v>1271</v>
      </c>
      <c r="C240" s="136" t="s">
        <v>695</v>
      </c>
      <c r="D240" s="136">
        <v>2015</v>
      </c>
      <c r="E240" s="73">
        <f>D240</f>
        <v>2015</v>
      </c>
      <c r="F240" s="136">
        <v>2018</v>
      </c>
      <c r="G240" s="136" t="s">
        <v>783</v>
      </c>
      <c r="H240" s="109" t="s">
        <v>607</v>
      </c>
      <c r="I240" s="74" t="s">
        <v>823</v>
      </c>
      <c r="J240" s="73"/>
      <c r="K240" s="73"/>
      <c r="L240" s="73"/>
      <c r="M240" s="73"/>
      <c r="N240" s="73"/>
      <c r="O240" s="73"/>
      <c r="P240" s="73"/>
      <c r="Q240" s="73">
        <v>1</v>
      </c>
      <c r="R240" s="73"/>
      <c r="S240" s="73"/>
      <c r="T240" s="145"/>
      <c r="U240" s="145"/>
      <c r="V240" s="144"/>
      <c r="W240" s="114">
        <f t="shared" si="12"/>
        <v>0</v>
      </c>
      <c r="X240" s="103" t="s">
        <v>556</v>
      </c>
      <c r="Y240" s="41"/>
      <c r="Z240" s="41"/>
      <c r="AA240" s="41"/>
      <c r="AB240" s="41"/>
      <c r="AC240" s="41"/>
      <c r="AD240" s="41"/>
      <c r="AE240" s="41"/>
      <c r="AF240" s="41"/>
      <c r="AG240" s="41"/>
      <c r="AH240" s="41"/>
      <c r="AI240" s="41"/>
      <c r="AJ240" s="41"/>
      <c r="AK240" s="41"/>
      <c r="AL240" s="41"/>
      <c r="AM240" s="41"/>
      <c r="AN240" s="41"/>
      <c r="AO240" s="41"/>
      <c r="AP240" s="41"/>
      <c r="AQ240" s="41"/>
      <c r="AR240" s="41"/>
      <c r="AS240" s="41"/>
      <c r="AT240" s="34"/>
      <c r="AU240" s="34"/>
      <c r="AV240" s="34"/>
      <c r="AW240" s="34"/>
    </row>
    <row r="241" spans="1:49" s="34" customFormat="1" ht="56.25" customHeight="1" x14ac:dyDescent="0.3">
      <c r="A241" s="28">
        <v>272</v>
      </c>
      <c r="B241" s="102" t="s">
        <v>1006</v>
      </c>
      <c r="C241" s="157" t="s">
        <v>729</v>
      </c>
      <c r="D241" s="157">
        <v>2015</v>
      </c>
      <c r="E241" s="157">
        <v>2015</v>
      </c>
      <c r="F241" s="157"/>
      <c r="G241" s="157" t="s">
        <v>783</v>
      </c>
      <c r="H241" s="104" t="s">
        <v>585</v>
      </c>
      <c r="I241" s="104" t="s">
        <v>823</v>
      </c>
      <c r="J241" s="137"/>
      <c r="K241" s="137"/>
      <c r="L241" s="137"/>
      <c r="M241" s="137"/>
      <c r="N241" s="137"/>
      <c r="O241" s="137"/>
      <c r="P241" s="137"/>
      <c r="Q241" s="137">
        <v>1</v>
      </c>
      <c r="R241" s="137"/>
      <c r="S241" s="137"/>
      <c r="T241" s="142">
        <f>U241*0.0047</f>
        <v>0.13159999999999999</v>
      </c>
      <c r="U241" s="148">
        <v>28</v>
      </c>
      <c r="V241" s="161"/>
      <c r="W241" s="101">
        <f t="shared" si="12"/>
        <v>28</v>
      </c>
      <c r="X241" s="102" t="s">
        <v>1008</v>
      </c>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row>
    <row r="242" spans="1:49" s="34" customFormat="1" ht="56.25" customHeight="1" x14ac:dyDescent="0.3">
      <c r="A242" s="28">
        <v>309</v>
      </c>
      <c r="B242" s="109" t="s">
        <v>1133</v>
      </c>
      <c r="C242" s="108" t="s">
        <v>695</v>
      </c>
      <c r="D242" s="108">
        <v>2015</v>
      </c>
      <c r="E242" s="108">
        <v>2015</v>
      </c>
      <c r="F242" s="108"/>
      <c r="G242" s="108" t="s">
        <v>783</v>
      </c>
      <c r="H242" s="124" t="s">
        <v>585</v>
      </c>
      <c r="I242" s="124" t="s">
        <v>760</v>
      </c>
      <c r="J242" s="125">
        <v>1</v>
      </c>
      <c r="K242" s="125"/>
      <c r="L242" s="125"/>
      <c r="M242" s="125"/>
      <c r="N242" s="125"/>
      <c r="O242" s="125"/>
      <c r="P242" s="125"/>
      <c r="Q242" s="125"/>
      <c r="R242" s="125"/>
      <c r="S242" s="125"/>
      <c r="T242" s="156">
        <v>0.02</v>
      </c>
      <c r="U242" s="120">
        <f>T242/0.0047</f>
        <v>4.2553191489361701</v>
      </c>
      <c r="V242" s="121"/>
      <c r="W242" s="101">
        <f t="shared" si="12"/>
        <v>4.2553191489361701</v>
      </c>
      <c r="X242" s="102" t="s">
        <v>1135</v>
      </c>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row>
    <row r="243" spans="1:49" s="34" customFormat="1" ht="56.25" customHeight="1" x14ac:dyDescent="0.3">
      <c r="A243" s="39">
        <v>200</v>
      </c>
      <c r="B243" s="102" t="s">
        <v>1338</v>
      </c>
      <c r="C243" s="157" t="s">
        <v>702</v>
      </c>
      <c r="D243" s="157">
        <v>2015</v>
      </c>
      <c r="E243" s="157">
        <v>2015</v>
      </c>
      <c r="F243" s="157"/>
      <c r="G243" s="157" t="s">
        <v>783</v>
      </c>
      <c r="H243" s="109" t="s">
        <v>1339</v>
      </c>
      <c r="I243" s="104" t="s">
        <v>760</v>
      </c>
      <c r="J243" s="137">
        <v>1</v>
      </c>
      <c r="K243" s="137"/>
      <c r="L243" s="137"/>
      <c r="M243" s="137"/>
      <c r="N243" s="137"/>
      <c r="O243" s="137">
        <v>1</v>
      </c>
      <c r="P243" s="137"/>
      <c r="Q243" s="137"/>
      <c r="R243" s="137"/>
      <c r="S243" s="137"/>
      <c r="T243" s="157"/>
      <c r="U243" s="158">
        <v>12</v>
      </c>
      <c r="V243" s="157"/>
      <c r="W243" s="101">
        <f t="shared" si="12"/>
        <v>12</v>
      </c>
      <c r="X243" s="102" t="s">
        <v>1341</v>
      </c>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row>
    <row r="244" spans="1:49" s="34" customFormat="1" ht="56.25" customHeight="1" x14ac:dyDescent="0.3">
      <c r="A244" s="28">
        <v>336</v>
      </c>
      <c r="B244" s="103" t="s">
        <v>116</v>
      </c>
      <c r="C244" s="136" t="s">
        <v>695</v>
      </c>
      <c r="D244" s="136">
        <v>2014</v>
      </c>
      <c r="E244" s="136">
        <v>2019</v>
      </c>
      <c r="F244" s="136"/>
      <c r="G244" s="136" t="s">
        <v>783</v>
      </c>
      <c r="H244" s="74" t="s">
        <v>585</v>
      </c>
      <c r="I244" s="74" t="s">
        <v>766</v>
      </c>
      <c r="J244" s="73"/>
      <c r="K244" s="73"/>
      <c r="L244" s="73"/>
      <c r="M244" s="73"/>
      <c r="N244" s="73"/>
      <c r="O244" s="73"/>
      <c r="P244" s="73">
        <v>1</v>
      </c>
      <c r="Q244" s="73"/>
      <c r="R244" s="73"/>
      <c r="S244" s="73">
        <v>1</v>
      </c>
      <c r="T244" s="143">
        <v>1</v>
      </c>
      <c r="U244" s="154">
        <v>200</v>
      </c>
      <c r="V244" s="121"/>
      <c r="W244" s="101">
        <f t="shared" si="12"/>
        <v>200</v>
      </c>
      <c r="X244" s="103" t="s">
        <v>1054</v>
      </c>
      <c r="Y244" s="45"/>
      <c r="Z244" s="45"/>
      <c r="AA244" s="45"/>
      <c r="AB244" s="45"/>
      <c r="AC244" s="45"/>
      <c r="AD244" s="45"/>
      <c r="AE244" s="45"/>
      <c r="AF244" s="45"/>
      <c r="AG244" s="45"/>
      <c r="AH244" s="45"/>
      <c r="AI244" s="45"/>
      <c r="AJ244" s="45"/>
      <c r="AK244" s="45"/>
      <c r="AL244" s="45"/>
      <c r="AM244" s="45"/>
      <c r="AN244" s="45"/>
      <c r="AO244" s="45"/>
      <c r="AP244" s="45"/>
      <c r="AQ244" s="45"/>
      <c r="AR244" s="45"/>
      <c r="AS244" s="45"/>
      <c r="AT244" s="44"/>
      <c r="AU244" s="44"/>
      <c r="AV244" s="44"/>
      <c r="AW244" s="44"/>
    </row>
    <row r="245" spans="1:49" s="36" customFormat="1" ht="56.25" customHeight="1" x14ac:dyDescent="0.3">
      <c r="A245" s="54">
        <v>334</v>
      </c>
      <c r="B245" s="74" t="s">
        <v>133</v>
      </c>
      <c r="C245" s="136" t="s">
        <v>690</v>
      </c>
      <c r="D245" s="73">
        <v>2014</v>
      </c>
      <c r="E245" s="73">
        <v>2018</v>
      </c>
      <c r="F245" s="73"/>
      <c r="G245" s="73" t="s">
        <v>779</v>
      </c>
      <c r="H245" s="74" t="s">
        <v>586</v>
      </c>
      <c r="I245" s="74" t="s">
        <v>823</v>
      </c>
      <c r="J245" s="73"/>
      <c r="K245" s="73"/>
      <c r="L245" s="73"/>
      <c r="M245" s="73"/>
      <c r="N245" s="73"/>
      <c r="O245" s="73"/>
      <c r="P245" s="73"/>
      <c r="Q245" s="73"/>
      <c r="R245" s="73">
        <v>1</v>
      </c>
      <c r="S245" s="73">
        <v>1</v>
      </c>
      <c r="T245" s="128">
        <v>0.12</v>
      </c>
      <c r="U245" s="128">
        <v>10</v>
      </c>
      <c r="V245" s="121"/>
      <c r="W245" s="101">
        <f>T245/0.0038</f>
        <v>31.578947368421051</v>
      </c>
      <c r="X245" s="74" t="s">
        <v>1259</v>
      </c>
      <c r="Y245" s="45"/>
      <c r="Z245" s="45"/>
      <c r="AA245" s="45"/>
      <c r="AB245" s="45"/>
      <c r="AC245" s="45"/>
      <c r="AD245" s="45"/>
      <c r="AE245" s="45"/>
      <c r="AF245" s="45"/>
      <c r="AG245" s="45"/>
      <c r="AH245" s="45"/>
      <c r="AI245" s="45"/>
      <c r="AJ245" s="45"/>
      <c r="AK245" s="45"/>
      <c r="AL245" s="45"/>
      <c r="AM245" s="45"/>
      <c r="AN245" s="45"/>
      <c r="AO245" s="45"/>
      <c r="AP245" s="45"/>
      <c r="AQ245" s="45"/>
      <c r="AR245" s="45"/>
      <c r="AS245" s="45"/>
      <c r="AT245" s="44"/>
      <c r="AU245" s="44"/>
      <c r="AV245" s="44"/>
      <c r="AW245" s="44"/>
    </row>
    <row r="246" spans="1:49" s="34" customFormat="1" ht="56.25" customHeight="1" x14ac:dyDescent="0.3">
      <c r="A246" s="28">
        <v>204</v>
      </c>
      <c r="B246" s="74" t="s">
        <v>1235</v>
      </c>
      <c r="C246" s="73" t="s">
        <v>708</v>
      </c>
      <c r="D246" s="73">
        <v>2014</v>
      </c>
      <c r="E246" s="73">
        <v>2015</v>
      </c>
      <c r="F246" s="73"/>
      <c r="G246" s="73" t="s">
        <v>783</v>
      </c>
      <c r="H246" s="74" t="s">
        <v>587</v>
      </c>
      <c r="I246" s="124" t="s">
        <v>823</v>
      </c>
      <c r="J246" s="73"/>
      <c r="K246" s="73"/>
      <c r="L246" s="73"/>
      <c r="M246" s="73"/>
      <c r="N246" s="73"/>
      <c r="O246" s="73"/>
      <c r="P246" s="73"/>
      <c r="Q246" s="73">
        <v>1</v>
      </c>
      <c r="R246" s="73"/>
      <c r="S246" s="73"/>
      <c r="T246" s="145">
        <v>0.5</v>
      </c>
      <c r="U246" s="114">
        <v>100</v>
      </c>
      <c r="V246" s="121"/>
      <c r="W246" s="101">
        <f t="shared" ref="W246:W252" si="13">U246</f>
        <v>100</v>
      </c>
      <c r="X246" s="103" t="s">
        <v>487</v>
      </c>
      <c r="Y246" s="56"/>
      <c r="Z246" s="56"/>
      <c r="AA246" s="56"/>
      <c r="AB246" s="56"/>
      <c r="AC246" s="56"/>
      <c r="AD246" s="56"/>
      <c r="AE246" s="56"/>
      <c r="AF246" s="56"/>
      <c r="AG246" s="56"/>
      <c r="AH246" s="56"/>
      <c r="AI246" s="56"/>
      <c r="AJ246" s="56"/>
      <c r="AK246" s="56"/>
      <c r="AL246" s="56"/>
      <c r="AM246" s="56"/>
      <c r="AN246" s="56"/>
      <c r="AO246" s="56"/>
      <c r="AP246" s="56"/>
      <c r="AQ246" s="56"/>
      <c r="AR246" s="56"/>
      <c r="AS246" s="56"/>
      <c r="AT246" s="56"/>
      <c r="AU246" s="56"/>
      <c r="AV246" s="56"/>
      <c r="AW246" s="56"/>
    </row>
    <row r="247" spans="1:49" s="34" customFormat="1" ht="56.25" customHeight="1" x14ac:dyDescent="0.3">
      <c r="A247" s="28">
        <v>209</v>
      </c>
      <c r="B247" s="74" t="s">
        <v>1234</v>
      </c>
      <c r="C247" s="73" t="s">
        <v>708</v>
      </c>
      <c r="D247" s="73">
        <v>2014</v>
      </c>
      <c r="E247" s="73">
        <v>2015</v>
      </c>
      <c r="F247" s="73">
        <v>2016</v>
      </c>
      <c r="G247" s="73" t="s">
        <v>779</v>
      </c>
      <c r="H247" s="74" t="s">
        <v>587</v>
      </c>
      <c r="I247" s="124" t="s">
        <v>823</v>
      </c>
      <c r="J247" s="73"/>
      <c r="K247" s="73"/>
      <c r="L247" s="73"/>
      <c r="M247" s="73"/>
      <c r="N247" s="73"/>
      <c r="O247" s="73"/>
      <c r="P247" s="73"/>
      <c r="Q247" s="73">
        <v>1</v>
      </c>
      <c r="R247" s="73"/>
      <c r="S247" s="73"/>
      <c r="T247" s="145">
        <v>0.5</v>
      </c>
      <c r="U247" s="114">
        <v>100</v>
      </c>
      <c r="V247" s="121"/>
      <c r="W247" s="101">
        <f t="shared" si="13"/>
        <v>100</v>
      </c>
      <c r="X247" s="103" t="s">
        <v>487</v>
      </c>
      <c r="Y247" s="56"/>
      <c r="Z247" s="56"/>
      <c r="AA247" s="56"/>
      <c r="AB247" s="56"/>
      <c r="AC247" s="56"/>
      <c r="AD247" s="56"/>
      <c r="AE247" s="56"/>
      <c r="AF247" s="56"/>
      <c r="AG247" s="56"/>
      <c r="AH247" s="56"/>
      <c r="AI247" s="56"/>
      <c r="AJ247" s="56"/>
      <c r="AK247" s="56"/>
      <c r="AL247" s="56"/>
      <c r="AM247" s="56"/>
      <c r="AN247" s="56"/>
      <c r="AO247" s="56"/>
      <c r="AP247" s="56"/>
      <c r="AQ247" s="56"/>
      <c r="AR247" s="56"/>
      <c r="AS247" s="56"/>
      <c r="AT247" s="56"/>
      <c r="AU247" s="56"/>
      <c r="AV247" s="56"/>
      <c r="AW247" s="56"/>
    </row>
    <row r="248" spans="1:49" s="34" customFormat="1" ht="56.25" customHeight="1" x14ac:dyDescent="0.3">
      <c r="A248" s="39">
        <v>10</v>
      </c>
      <c r="B248" s="103" t="s">
        <v>49</v>
      </c>
      <c r="C248" s="73" t="s">
        <v>703</v>
      </c>
      <c r="D248" s="136">
        <v>2014</v>
      </c>
      <c r="E248" s="73">
        <v>2015</v>
      </c>
      <c r="F248" s="136">
        <v>2017</v>
      </c>
      <c r="G248" s="136" t="s">
        <v>779</v>
      </c>
      <c r="H248" s="74" t="s">
        <v>585</v>
      </c>
      <c r="I248" s="74" t="s">
        <v>760</v>
      </c>
      <c r="J248" s="73"/>
      <c r="K248" s="73">
        <v>1</v>
      </c>
      <c r="L248" s="73">
        <v>1</v>
      </c>
      <c r="M248" s="73">
        <v>1</v>
      </c>
      <c r="N248" s="73"/>
      <c r="O248" s="73"/>
      <c r="P248" s="73"/>
      <c r="Q248" s="73"/>
      <c r="R248" s="73"/>
      <c r="S248" s="73"/>
      <c r="T248" s="128">
        <v>0.1</v>
      </c>
      <c r="U248" s="114">
        <f>T248/0.0047</f>
        <v>21.276595744680851</v>
      </c>
      <c r="V248" s="144"/>
      <c r="W248" s="101">
        <f t="shared" si="13"/>
        <v>21.276595744680851</v>
      </c>
      <c r="X248" s="103" t="s">
        <v>1309</v>
      </c>
      <c r="Y248" s="44"/>
      <c r="Z248" s="44"/>
      <c r="AA248" s="44"/>
      <c r="AB248" s="44"/>
      <c r="AC248" s="44"/>
      <c r="AD248" s="44"/>
      <c r="AE248" s="44"/>
      <c r="AF248" s="44"/>
      <c r="AG248" s="44"/>
      <c r="AH248" s="44"/>
      <c r="AI248" s="44"/>
      <c r="AJ248" s="44"/>
      <c r="AK248" s="44"/>
      <c r="AL248" s="44"/>
      <c r="AM248" s="44"/>
      <c r="AN248" s="44"/>
      <c r="AO248" s="44"/>
      <c r="AP248" s="44"/>
      <c r="AQ248" s="44"/>
      <c r="AR248" s="44"/>
      <c r="AS248" s="44"/>
      <c r="AT248" s="44"/>
      <c r="AU248" s="44"/>
      <c r="AV248" s="44"/>
      <c r="AW248" s="44"/>
    </row>
    <row r="249" spans="1:49" s="102" customFormat="1" ht="56.25" customHeight="1" x14ac:dyDescent="0.3">
      <c r="A249" s="103">
        <v>214</v>
      </c>
      <c r="B249" s="103" t="s">
        <v>186</v>
      </c>
      <c r="C249" s="73" t="s">
        <v>704</v>
      </c>
      <c r="D249" s="136">
        <v>2014</v>
      </c>
      <c r="E249" s="73">
        <f>D249</f>
        <v>2014</v>
      </c>
      <c r="F249" s="136"/>
      <c r="G249" s="136" t="s">
        <v>783</v>
      </c>
      <c r="H249" s="74" t="s">
        <v>587</v>
      </c>
      <c r="I249" s="74"/>
      <c r="J249" s="73"/>
      <c r="K249" s="73"/>
      <c r="L249" s="73">
        <v>1</v>
      </c>
      <c r="M249" s="73"/>
      <c r="N249" s="73"/>
      <c r="O249" s="73"/>
      <c r="P249" s="73"/>
      <c r="Q249" s="73"/>
      <c r="R249" s="73"/>
      <c r="S249" s="73"/>
      <c r="T249" s="145">
        <v>1</v>
      </c>
      <c r="U249" s="114">
        <v>180</v>
      </c>
      <c r="V249" s="121"/>
      <c r="W249" s="101">
        <f t="shared" si="13"/>
        <v>180</v>
      </c>
      <c r="X249" s="103"/>
      <c r="Y249" s="56"/>
      <c r="Z249" s="56"/>
      <c r="AA249" s="56"/>
      <c r="AB249" s="56"/>
      <c r="AC249" s="56"/>
      <c r="AD249" s="56"/>
      <c r="AE249" s="56"/>
      <c r="AF249" s="56"/>
      <c r="AG249" s="56"/>
      <c r="AH249" s="56"/>
      <c r="AI249" s="56"/>
      <c r="AJ249" s="56"/>
      <c r="AK249" s="56"/>
      <c r="AL249" s="56"/>
      <c r="AM249" s="56"/>
      <c r="AN249" s="56"/>
      <c r="AO249" s="56"/>
      <c r="AP249" s="56"/>
      <c r="AQ249" s="56"/>
      <c r="AR249" s="56"/>
      <c r="AS249" s="56"/>
      <c r="AT249" s="56"/>
      <c r="AU249" s="56"/>
      <c r="AV249" s="56"/>
      <c r="AW249" s="56"/>
    </row>
    <row r="250" spans="1:49" s="34" customFormat="1" ht="56.25" customHeight="1" x14ac:dyDescent="0.3">
      <c r="A250" s="28">
        <v>189</v>
      </c>
      <c r="B250" s="103" t="s">
        <v>99</v>
      </c>
      <c r="C250" s="136" t="s">
        <v>695</v>
      </c>
      <c r="D250" s="136">
        <v>2014</v>
      </c>
      <c r="E250" s="136">
        <v>2014</v>
      </c>
      <c r="F250" s="136"/>
      <c r="G250" s="136" t="s">
        <v>783</v>
      </c>
      <c r="H250" s="74" t="s">
        <v>587</v>
      </c>
      <c r="I250" s="74" t="s">
        <v>760</v>
      </c>
      <c r="J250" s="73">
        <v>1</v>
      </c>
      <c r="K250" s="73">
        <v>1</v>
      </c>
      <c r="L250" s="73">
        <v>1</v>
      </c>
      <c r="M250" s="73"/>
      <c r="N250" s="73">
        <v>1</v>
      </c>
      <c r="O250" s="73"/>
      <c r="P250" s="73"/>
      <c r="Q250" s="73"/>
      <c r="R250" s="73"/>
      <c r="S250" s="73"/>
      <c r="T250" s="143">
        <v>0.5</v>
      </c>
      <c r="U250" s="114">
        <f>T250/0.0046</f>
        <v>108.69565217391305</v>
      </c>
      <c r="V250" s="121"/>
      <c r="W250" s="101">
        <f t="shared" si="13"/>
        <v>108.69565217391305</v>
      </c>
      <c r="X250" s="103" t="s">
        <v>1065</v>
      </c>
      <c r="Y250" s="63"/>
      <c r="Z250" s="63"/>
      <c r="AA250" s="63"/>
      <c r="AB250" s="63"/>
      <c r="AC250" s="63"/>
      <c r="AD250" s="63"/>
      <c r="AE250" s="63"/>
      <c r="AF250" s="63"/>
      <c r="AG250" s="63"/>
      <c r="AH250" s="63"/>
      <c r="AI250" s="63"/>
      <c r="AJ250" s="63"/>
      <c r="AK250" s="63"/>
      <c r="AL250" s="63"/>
      <c r="AM250" s="63"/>
      <c r="AN250" s="63"/>
      <c r="AO250" s="63"/>
      <c r="AP250" s="63"/>
      <c r="AQ250" s="63"/>
      <c r="AR250" s="63"/>
      <c r="AS250" s="63"/>
      <c r="AT250" s="61"/>
      <c r="AU250" s="61"/>
      <c r="AV250" s="61"/>
      <c r="AW250" s="61"/>
    </row>
    <row r="251" spans="1:49" s="34" customFormat="1" ht="56.25" customHeight="1" x14ac:dyDescent="0.3">
      <c r="A251" s="38">
        <v>278</v>
      </c>
      <c r="B251" s="103" t="s">
        <v>107</v>
      </c>
      <c r="C251" s="136" t="s">
        <v>695</v>
      </c>
      <c r="D251" s="136">
        <v>2014</v>
      </c>
      <c r="E251" s="73">
        <f t="shared" ref="E251:E256" si="14">D251</f>
        <v>2014</v>
      </c>
      <c r="F251" s="136"/>
      <c r="G251" s="136" t="s">
        <v>783</v>
      </c>
      <c r="H251" s="74" t="s">
        <v>585</v>
      </c>
      <c r="I251" s="74" t="s">
        <v>760</v>
      </c>
      <c r="J251" s="73">
        <v>1</v>
      </c>
      <c r="K251" s="73">
        <v>1</v>
      </c>
      <c r="L251" s="73"/>
      <c r="M251" s="73"/>
      <c r="N251" s="73"/>
      <c r="O251" s="73"/>
      <c r="P251" s="73"/>
      <c r="Q251" s="73"/>
      <c r="R251" s="73"/>
      <c r="S251" s="73"/>
      <c r="T251" s="142">
        <v>0.03</v>
      </c>
      <c r="U251" s="148">
        <v>4</v>
      </c>
      <c r="V251" s="144"/>
      <c r="W251" s="101">
        <f t="shared" si="13"/>
        <v>4</v>
      </c>
      <c r="X251" s="103" t="s">
        <v>555</v>
      </c>
      <c r="Y251" s="102"/>
      <c r="Z251" s="102"/>
      <c r="AA251" s="102"/>
      <c r="AB251" s="102"/>
      <c r="AC251" s="102"/>
      <c r="AD251" s="102"/>
      <c r="AE251" s="102"/>
      <c r="AF251" s="102"/>
      <c r="AG251" s="102"/>
      <c r="AH251" s="102"/>
      <c r="AI251" s="102"/>
      <c r="AJ251" s="102"/>
      <c r="AK251" s="102"/>
      <c r="AL251" s="102"/>
      <c r="AM251" s="102"/>
      <c r="AN251" s="102"/>
      <c r="AO251" s="102"/>
      <c r="AP251" s="102"/>
      <c r="AQ251" s="102"/>
      <c r="AR251" s="102"/>
      <c r="AS251" s="102"/>
      <c r="AT251" s="104"/>
      <c r="AU251" s="104"/>
      <c r="AV251" s="104"/>
      <c r="AW251" s="104"/>
    </row>
    <row r="252" spans="1:49" s="34" customFormat="1" ht="56.25" customHeight="1" x14ac:dyDescent="0.3">
      <c r="A252" s="39">
        <v>270</v>
      </c>
      <c r="B252" s="74" t="s">
        <v>15</v>
      </c>
      <c r="C252" s="136" t="s">
        <v>693</v>
      </c>
      <c r="D252" s="73">
        <v>2014</v>
      </c>
      <c r="E252" s="73">
        <f t="shared" si="14"/>
        <v>2014</v>
      </c>
      <c r="F252" s="73">
        <v>2017</v>
      </c>
      <c r="G252" s="73" t="s">
        <v>779</v>
      </c>
      <c r="H252" s="74" t="s">
        <v>587</v>
      </c>
      <c r="I252" s="74" t="s">
        <v>823</v>
      </c>
      <c r="J252" s="73"/>
      <c r="K252" s="73"/>
      <c r="L252" s="73"/>
      <c r="M252" s="73"/>
      <c r="N252" s="73"/>
      <c r="O252" s="73"/>
      <c r="P252" s="73"/>
      <c r="Q252" s="73">
        <v>1</v>
      </c>
      <c r="R252" s="73"/>
      <c r="S252" s="73"/>
      <c r="T252" s="145">
        <f>U252*0.0046</f>
        <v>9.1999999999999998E-3</v>
      </c>
      <c r="U252" s="128">
        <v>2</v>
      </c>
      <c r="V252" s="121"/>
      <c r="W252" s="101">
        <f t="shared" si="13"/>
        <v>2</v>
      </c>
      <c r="X252" s="74" t="s">
        <v>824</v>
      </c>
      <c r="Y252" s="104"/>
      <c r="Z252" s="104"/>
      <c r="AA252" s="104"/>
      <c r="AB252" s="104"/>
      <c r="AC252" s="104"/>
      <c r="AD252" s="104"/>
      <c r="AE252" s="104"/>
      <c r="AF252" s="104"/>
      <c r="AG252" s="104"/>
      <c r="AH252" s="104"/>
      <c r="AI252" s="104"/>
      <c r="AJ252" s="104"/>
      <c r="AK252" s="104"/>
      <c r="AL252" s="104"/>
      <c r="AM252" s="104"/>
      <c r="AN252" s="104"/>
      <c r="AO252" s="104"/>
      <c r="AP252" s="104"/>
      <c r="AQ252" s="104"/>
      <c r="AR252" s="104"/>
      <c r="AS252" s="104"/>
      <c r="AT252" s="104"/>
      <c r="AU252" s="104"/>
      <c r="AV252" s="104"/>
      <c r="AW252" s="104"/>
    </row>
    <row r="253" spans="1:49" s="34" customFormat="1" ht="56.25" customHeight="1" x14ac:dyDescent="0.3">
      <c r="A253" s="39">
        <v>130</v>
      </c>
      <c r="B253" s="103" t="s">
        <v>152</v>
      </c>
      <c r="C253" s="136" t="s">
        <v>690</v>
      </c>
      <c r="D253" s="136">
        <v>2014</v>
      </c>
      <c r="E253" s="73">
        <f t="shared" si="14"/>
        <v>2014</v>
      </c>
      <c r="F253" s="136">
        <v>2017</v>
      </c>
      <c r="G253" s="136" t="s">
        <v>779</v>
      </c>
      <c r="H253" s="74" t="s">
        <v>586</v>
      </c>
      <c r="I253" s="74" t="s">
        <v>823</v>
      </c>
      <c r="J253" s="73"/>
      <c r="K253" s="73"/>
      <c r="L253" s="73"/>
      <c r="M253" s="73"/>
      <c r="N253" s="73"/>
      <c r="O253" s="73"/>
      <c r="P253" s="73"/>
      <c r="Q253" s="73">
        <v>1</v>
      </c>
      <c r="R253" s="73">
        <v>1</v>
      </c>
      <c r="S253" s="73"/>
      <c r="T253" s="145"/>
      <c r="U253" s="145"/>
      <c r="V253" s="144"/>
      <c r="W253" s="101">
        <f>T253/0.0038</f>
        <v>0</v>
      </c>
      <c r="X253" s="103" t="s">
        <v>580</v>
      </c>
      <c r="Y253" s="104"/>
      <c r="Z253" s="104"/>
      <c r="AA253" s="104"/>
      <c r="AB253" s="104"/>
      <c r="AC253" s="104"/>
      <c r="AD253" s="104"/>
      <c r="AE253" s="104"/>
      <c r="AF253" s="104"/>
      <c r="AG253" s="104"/>
      <c r="AH253" s="104"/>
      <c r="AI253" s="104"/>
      <c r="AJ253" s="104"/>
      <c r="AK253" s="104"/>
      <c r="AL253" s="104"/>
      <c r="AM253" s="104"/>
      <c r="AN253" s="104"/>
      <c r="AO253" s="104"/>
      <c r="AP253" s="104"/>
      <c r="AQ253" s="104"/>
      <c r="AR253" s="104"/>
      <c r="AS253" s="104"/>
      <c r="AT253" s="104"/>
      <c r="AU253" s="104"/>
      <c r="AV253" s="104"/>
      <c r="AW253" s="104"/>
    </row>
    <row r="254" spans="1:49" s="34" customFormat="1" ht="56.25" customHeight="1" x14ac:dyDescent="0.3">
      <c r="A254" s="38">
        <v>283</v>
      </c>
      <c r="B254" s="103" t="s">
        <v>174</v>
      </c>
      <c r="C254" s="136" t="s">
        <v>702</v>
      </c>
      <c r="D254" s="136">
        <v>2014</v>
      </c>
      <c r="E254" s="73">
        <f t="shared" si="14"/>
        <v>2014</v>
      </c>
      <c r="F254" s="136"/>
      <c r="G254" s="136" t="s">
        <v>783</v>
      </c>
      <c r="H254" s="74" t="s">
        <v>587</v>
      </c>
      <c r="I254" s="74" t="s">
        <v>760</v>
      </c>
      <c r="J254" s="73"/>
      <c r="K254" s="73"/>
      <c r="L254" s="73"/>
      <c r="M254" s="73"/>
      <c r="N254" s="73"/>
      <c r="O254" s="73"/>
      <c r="P254" s="73">
        <v>1</v>
      </c>
      <c r="Q254" s="73"/>
      <c r="R254" s="73"/>
      <c r="S254" s="73"/>
      <c r="T254" s="142">
        <f>U254*0.0046</f>
        <v>2.0423999999999998</v>
      </c>
      <c r="U254" s="143">
        <v>444</v>
      </c>
      <c r="V254" s="144"/>
      <c r="W254" s="101">
        <f t="shared" ref="W254:W276" si="15">U254</f>
        <v>444</v>
      </c>
      <c r="X254" s="103" t="s">
        <v>1327</v>
      </c>
      <c r="Y254" s="45"/>
      <c r="Z254" s="45"/>
      <c r="AA254" s="45"/>
      <c r="AB254" s="45"/>
      <c r="AC254" s="45"/>
      <c r="AD254" s="45"/>
      <c r="AE254" s="45"/>
      <c r="AF254" s="45"/>
      <c r="AG254" s="45"/>
      <c r="AH254" s="45"/>
      <c r="AI254" s="45"/>
      <c r="AJ254" s="45"/>
      <c r="AK254" s="45"/>
      <c r="AL254" s="45"/>
      <c r="AM254" s="45"/>
      <c r="AN254" s="45"/>
      <c r="AO254" s="45"/>
      <c r="AP254" s="45"/>
      <c r="AQ254" s="45"/>
      <c r="AR254" s="45"/>
      <c r="AS254" s="45"/>
      <c r="AT254" s="44"/>
      <c r="AU254" s="44"/>
      <c r="AV254" s="44"/>
      <c r="AW254" s="44"/>
    </row>
    <row r="255" spans="1:49" s="34" customFormat="1" ht="56.25" customHeight="1" x14ac:dyDescent="0.3">
      <c r="A255" s="28">
        <v>287</v>
      </c>
      <c r="B255" s="103" t="s">
        <v>7</v>
      </c>
      <c r="C255" s="136" t="s">
        <v>725</v>
      </c>
      <c r="D255" s="136">
        <v>2014</v>
      </c>
      <c r="E255" s="73">
        <f t="shared" si="14"/>
        <v>2014</v>
      </c>
      <c r="F255" s="136">
        <v>2017</v>
      </c>
      <c r="G255" s="73" t="s">
        <v>779</v>
      </c>
      <c r="H255" s="74" t="s">
        <v>585</v>
      </c>
      <c r="I255" s="74"/>
      <c r="J255" s="73">
        <v>1</v>
      </c>
      <c r="K255" s="73"/>
      <c r="L255" s="73"/>
      <c r="M255" s="73"/>
      <c r="N255" s="73"/>
      <c r="O255" s="73"/>
      <c r="P255" s="73"/>
      <c r="Q255" s="73"/>
      <c r="R255" s="73">
        <v>1</v>
      </c>
      <c r="S255" s="73">
        <v>1</v>
      </c>
      <c r="T255" s="142">
        <f>U255*0.0047</f>
        <v>1.41E-3</v>
      </c>
      <c r="U255" s="148">
        <v>0.3</v>
      </c>
      <c r="V255" s="144"/>
      <c r="W255" s="101">
        <f t="shared" si="15"/>
        <v>0.3</v>
      </c>
      <c r="X255" s="103"/>
    </row>
    <row r="256" spans="1:49" s="36" customFormat="1" ht="56.25" customHeight="1" x14ac:dyDescent="0.3">
      <c r="A256" s="38">
        <v>13</v>
      </c>
      <c r="B256" s="74" t="s">
        <v>991</v>
      </c>
      <c r="C256" s="136" t="s">
        <v>695</v>
      </c>
      <c r="D256" s="73">
        <v>2014</v>
      </c>
      <c r="E256" s="73">
        <f t="shared" si="14"/>
        <v>2014</v>
      </c>
      <c r="F256" s="73"/>
      <c r="G256" s="73" t="s">
        <v>783</v>
      </c>
      <c r="H256" s="109" t="s">
        <v>607</v>
      </c>
      <c r="I256" s="74" t="s">
        <v>823</v>
      </c>
      <c r="J256" s="73"/>
      <c r="K256" s="73"/>
      <c r="L256" s="73"/>
      <c r="M256" s="73"/>
      <c r="N256" s="73"/>
      <c r="O256" s="73"/>
      <c r="P256" s="73"/>
      <c r="Q256" s="73"/>
      <c r="R256" s="73">
        <v>1</v>
      </c>
      <c r="S256" s="73"/>
      <c r="T256" s="142"/>
      <c r="U256" s="142"/>
      <c r="V256" s="121"/>
      <c r="W256" s="114">
        <f t="shared" si="15"/>
        <v>0</v>
      </c>
      <c r="X256" s="74" t="s">
        <v>995</v>
      </c>
      <c r="Y256" s="45"/>
      <c r="Z256" s="45"/>
      <c r="AA256" s="45"/>
      <c r="AB256" s="45"/>
      <c r="AC256" s="45"/>
      <c r="AD256" s="45"/>
      <c r="AE256" s="45"/>
      <c r="AF256" s="45"/>
      <c r="AG256" s="45"/>
      <c r="AH256" s="45"/>
      <c r="AI256" s="45"/>
      <c r="AJ256" s="45"/>
      <c r="AK256" s="45"/>
      <c r="AL256" s="45"/>
      <c r="AM256" s="45"/>
      <c r="AN256" s="45"/>
      <c r="AO256" s="45"/>
      <c r="AP256" s="45"/>
      <c r="AQ256" s="45"/>
      <c r="AR256" s="45"/>
      <c r="AS256" s="45"/>
      <c r="AT256" s="44"/>
      <c r="AU256" s="44"/>
      <c r="AV256" s="44"/>
      <c r="AW256" s="44"/>
    </row>
    <row r="257" spans="1:49" s="34" customFormat="1" ht="56.25" customHeight="1" x14ac:dyDescent="0.3">
      <c r="A257" s="28">
        <v>282</v>
      </c>
      <c r="B257" s="103" t="s">
        <v>104</v>
      </c>
      <c r="C257" s="136" t="s">
        <v>695</v>
      </c>
      <c r="D257" s="136">
        <v>2013</v>
      </c>
      <c r="E257" s="73">
        <v>2019</v>
      </c>
      <c r="F257" s="136"/>
      <c r="G257" s="136" t="s">
        <v>783</v>
      </c>
      <c r="H257" s="74" t="s">
        <v>1313</v>
      </c>
      <c r="I257" s="74" t="s">
        <v>760</v>
      </c>
      <c r="J257" s="73">
        <v>1</v>
      </c>
      <c r="K257" s="73">
        <v>1</v>
      </c>
      <c r="L257" s="73">
        <v>1</v>
      </c>
      <c r="M257" s="73">
        <v>1</v>
      </c>
      <c r="N257" s="73"/>
      <c r="O257" s="73"/>
      <c r="P257" s="73">
        <v>1</v>
      </c>
      <c r="Q257" s="73"/>
      <c r="R257" s="73"/>
      <c r="S257" s="73"/>
      <c r="T257" s="143">
        <v>1.25</v>
      </c>
      <c r="U257" s="142">
        <f>T257/0.0045</f>
        <v>277.77777777777777</v>
      </c>
      <c r="V257" s="121"/>
      <c r="W257" s="114">
        <f t="shared" si="15"/>
        <v>277.77777777777777</v>
      </c>
      <c r="X257" s="103" t="s">
        <v>553</v>
      </c>
      <c r="Y257" s="104"/>
      <c r="Z257" s="104"/>
      <c r="AA257" s="104"/>
      <c r="AB257" s="104"/>
      <c r="AC257" s="104"/>
      <c r="AD257" s="104"/>
      <c r="AE257" s="104"/>
      <c r="AF257" s="104"/>
      <c r="AG257" s="104"/>
      <c r="AH257" s="104"/>
      <c r="AI257" s="104"/>
      <c r="AJ257" s="104"/>
      <c r="AK257" s="104"/>
      <c r="AL257" s="104"/>
      <c r="AM257" s="104"/>
      <c r="AN257" s="104"/>
      <c r="AO257" s="104"/>
      <c r="AP257" s="104"/>
      <c r="AQ257" s="104"/>
      <c r="AR257" s="104"/>
      <c r="AS257" s="104"/>
      <c r="AT257" s="104"/>
      <c r="AU257" s="104"/>
      <c r="AV257" s="104"/>
      <c r="AW257" s="104"/>
    </row>
    <row r="258" spans="1:49" s="34" customFormat="1" ht="56.25" customHeight="1" x14ac:dyDescent="0.3">
      <c r="A258" s="38">
        <v>253</v>
      </c>
      <c r="B258" s="116" t="s">
        <v>1166</v>
      </c>
      <c r="C258" s="112" t="s">
        <v>695</v>
      </c>
      <c r="D258" s="112">
        <v>2013</v>
      </c>
      <c r="E258" s="108">
        <v>2019</v>
      </c>
      <c r="F258" s="112"/>
      <c r="G258" s="112" t="s">
        <v>783</v>
      </c>
      <c r="H258" s="124" t="s">
        <v>585</v>
      </c>
      <c r="I258" s="124" t="s">
        <v>760</v>
      </c>
      <c r="J258" s="125">
        <v>1</v>
      </c>
      <c r="K258" s="100"/>
      <c r="L258" s="100"/>
      <c r="M258" s="100"/>
      <c r="N258" s="100"/>
      <c r="O258" s="100"/>
      <c r="P258" s="100"/>
      <c r="Q258" s="100"/>
      <c r="R258" s="100"/>
      <c r="S258" s="100"/>
      <c r="T258" s="111">
        <v>1</v>
      </c>
      <c r="U258" s="120">
        <f>T258/0.0047</f>
        <v>212.7659574468085</v>
      </c>
      <c r="V258" s="121"/>
      <c r="W258" s="101">
        <f t="shared" si="15"/>
        <v>212.7659574468085</v>
      </c>
      <c r="X258" s="116" t="s">
        <v>1167</v>
      </c>
      <c r="Y258" s="67"/>
      <c r="Z258" s="67"/>
      <c r="AA258" s="67"/>
      <c r="AB258" s="67"/>
      <c r="AC258" s="67"/>
      <c r="AD258" s="67"/>
      <c r="AE258" s="67"/>
      <c r="AF258" s="67"/>
      <c r="AG258" s="67"/>
      <c r="AH258" s="67"/>
      <c r="AI258" s="67"/>
      <c r="AJ258" s="67"/>
      <c r="AK258" s="67"/>
      <c r="AL258" s="67"/>
      <c r="AM258" s="67"/>
      <c r="AN258" s="67"/>
      <c r="AO258" s="67"/>
      <c r="AP258" s="67"/>
      <c r="AQ258" s="67"/>
      <c r="AR258" s="67"/>
      <c r="AS258" s="67"/>
      <c r="AT258" s="67"/>
      <c r="AU258" s="67"/>
      <c r="AV258" s="67"/>
      <c r="AW258" s="67"/>
    </row>
    <row r="259" spans="1:49" s="34" customFormat="1" ht="56.25" customHeight="1" x14ac:dyDescent="0.3">
      <c r="A259" s="38"/>
      <c r="B259" s="103" t="s">
        <v>167</v>
      </c>
      <c r="C259" s="136" t="s">
        <v>695</v>
      </c>
      <c r="D259" s="136">
        <v>2013</v>
      </c>
      <c r="E259" s="136">
        <v>2015</v>
      </c>
      <c r="F259" s="136"/>
      <c r="G259" s="136" t="s">
        <v>783</v>
      </c>
      <c r="H259" s="74" t="s">
        <v>587</v>
      </c>
      <c r="I259" s="74" t="s">
        <v>760</v>
      </c>
      <c r="J259" s="73">
        <v>1</v>
      </c>
      <c r="K259" s="73"/>
      <c r="L259" s="73"/>
      <c r="M259" s="73"/>
      <c r="N259" s="73"/>
      <c r="O259" s="73"/>
      <c r="P259" s="73"/>
      <c r="Q259" s="73"/>
      <c r="R259" s="73"/>
      <c r="S259" s="73"/>
      <c r="T259" s="143">
        <v>1</v>
      </c>
      <c r="U259" s="148">
        <v>200</v>
      </c>
      <c r="V259" s="121"/>
      <c r="W259" s="101">
        <f t="shared" si="15"/>
        <v>200</v>
      </c>
      <c r="X259" s="103" t="s">
        <v>1004</v>
      </c>
      <c r="Y259" s="35"/>
      <c r="Z259" s="35"/>
      <c r="AA259" s="35"/>
      <c r="AB259" s="35"/>
      <c r="AC259" s="35"/>
      <c r="AD259" s="35"/>
      <c r="AE259" s="35"/>
      <c r="AF259" s="35"/>
      <c r="AG259" s="35"/>
      <c r="AH259" s="35"/>
      <c r="AI259" s="35"/>
      <c r="AJ259" s="35"/>
      <c r="AK259" s="35"/>
      <c r="AL259" s="35"/>
      <c r="AM259" s="35"/>
      <c r="AN259" s="35"/>
      <c r="AO259" s="35"/>
      <c r="AP259" s="35"/>
      <c r="AQ259" s="35"/>
      <c r="AR259" s="35"/>
      <c r="AS259" s="35"/>
      <c r="AT259" s="35"/>
      <c r="AU259" s="35"/>
      <c r="AV259" s="35"/>
      <c r="AW259" s="35"/>
    </row>
    <row r="260" spans="1:49" s="34" customFormat="1" ht="56.25" customHeight="1" x14ac:dyDescent="0.3">
      <c r="A260" s="28">
        <v>254</v>
      </c>
      <c r="B260" s="74" t="s">
        <v>82</v>
      </c>
      <c r="C260" s="136" t="s">
        <v>695</v>
      </c>
      <c r="D260" s="73">
        <v>2013</v>
      </c>
      <c r="E260" s="73">
        <v>2015</v>
      </c>
      <c r="F260" s="73"/>
      <c r="G260" s="73" t="s">
        <v>783</v>
      </c>
      <c r="H260" s="74" t="s">
        <v>585</v>
      </c>
      <c r="I260" s="74" t="s">
        <v>760</v>
      </c>
      <c r="J260" s="73">
        <v>1</v>
      </c>
      <c r="K260" s="73">
        <v>1</v>
      </c>
      <c r="L260" s="73"/>
      <c r="M260" s="73"/>
      <c r="N260" s="73">
        <v>1</v>
      </c>
      <c r="O260" s="73"/>
      <c r="P260" s="73"/>
      <c r="Q260" s="73"/>
      <c r="R260" s="73"/>
      <c r="S260" s="73"/>
      <c r="T260" s="128">
        <v>0.15</v>
      </c>
      <c r="U260" s="120">
        <f>T260/0.0047</f>
        <v>31.914893617021274</v>
      </c>
      <c r="V260" s="121"/>
      <c r="W260" s="101">
        <f t="shared" si="15"/>
        <v>31.914893617021274</v>
      </c>
      <c r="X260" s="74" t="s">
        <v>1001</v>
      </c>
      <c r="Y260" s="35"/>
      <c r="Z260" s="35"/>
      <c r="AA260" s="35"/>
      <c r="AB260" s="35"/>
      <c r="AC260" s="35"/>
      <c r="AD260" s="35"/>
      <c r="AE260" s="35"/>
      <c r="AF260" s="35"/>
      <c r="AG260" s="35"/>
      <c r="AH260" s="35"/>
      <c r="AI260" s="35"/>
      <c r="AJ260" s="35"/>
      <c r="AK260" s="35"/>
      <c r="AL260" s="35"/>
      <c r="AM260" s="35"/>
      <c r="AN260" s="35"/>
      <c r="AO260" s="35"/>
      <c r="AP260" s="35"/>
      <c r="AQ260" s="35"/>
      <c r="AR260" s="35"/>
      <c r="AS260" s="35"/>
      <c r="AT260" s="35"/>
      <c r="AU260" s="35"/>
      <c r="AV260" s="35"/>
      <c r="AW260" s="35"/>
    </row>
    <row r="261" spans="1:49" s="102" customFormat="1" ht="56.25" customHeight="1" x14ac:dyDescent="0.3">
      <c r="A261" s="103">
        <v>197</v>
      </c>
      <c r="B261" s="74" t="s">
        <v>1219</v>
      </c>
      <c r="C261" s="136" t="s">
        <v>695</v>
      </c>
      <c r="D261" s="73">
        <v>2013</v>
      </c>
      <c r="E261" s="73">
        <v>2015</v>
      </c>
      <c r="F261" s="73"/>
      <c r="G261" s="73" t="s">
        <v>783</v>
      </c>
      <c r="H261" s="74" t="s">
        <v>585</v>
      </c>
      <c r="I261" s="74"/>
      <c r="J261" s="73"/>
      <c r="K261" s="73">
        <v>1</v>
      </c>
      <c r="L261" s="73"/>
      <c r="M261" s="73"/>
      <c r="N261" s="73"/>
      <c r="O261" s="73"/>
      <c r="P261" s="73"/>
      <c r="Q261" s="73"/>
      <c r="R261" s="73"/>
      <c r="S261" s="73"/>
      <c r="T261" s="128">
        <v>1.5</v>
      </c>
      <c r="U261" s="120">
        <f>T261/0.0047</f>
        <v>319.14893617021278</v>
      </c>
      <c r="V261" s="121"/>
      <c r="W261" s="101">
        <f t="shared" si="15"/>
        <v>319.14893617021278</v>
      </c>
      <c r="X261" s="74" t="s">
        <v>501</v>
      </c>
      <c r="Y261" s="56"/>
      <c r="Z261" s="56"/>
      <c r="AA261" s="56"/>
      <c r="AB261" s="56"/>
      <c r="AC261" s="56"/>
      <c r="AD261" s="56"/>
      <c r="AE261" s="56"/>
      <c r="AF261" s="56"/>
      <c r="AG261" s="56"/>
      <c r="AH261" s="56"/>
      <c r="AI261" s="56"/>
      <c r="AJ261" s="56"/>
      <c r="AK261" s="56"/>
      <c r="AL261" s="56"/>
      <c r="AM261" s="56"/>
      <c r="AN261" s="56"/>
      <c r="AO261" s="56"/>
      <c r="AP261" s="56"/>
      <c r="AQ261" s="56"/>
      <c r="AR261" s="56"/>
      <c r="AS261" s="56"/>
      <c r="AT261" s="56"/>
      <c r="AU261" s="56"/>
      <c r="AV261" s="56"/>
      <c r="AW261" s="56"/>
    </row>
    <row r="262" spans="1:49" s="102" customFormat="1" ht="56.25" customHeight="1" x14ac:dyDescent="0.3">
      <c r="A262" s="103">
        <v>198</v>
      </c>
      <c r="B262" s="74" t="s">
        <v>90</v>
      </c>
      <c r="C262" s="136" t="s">
        <v>695</v>
      </c>
      <c r="D262" s="73">
        <v>2013</v>
      </c>
      <c r="E262" s="73">
        <v>2014</v>
      </c>
      <c r="F262" s="73">
        <v>2016</v>
      </c>
      <c r="G262" s="73" t="s">
        <v>779</v>
      </c>
      <c r="H262" s="74" t="s">
        <v>585</v>
      </c>
      <c r="I262" s="74" t="s">
        <v>760</v>
      </c>
      <c r="J262" s="73">
        <v>1</v>
      </c>
      <c r="K262" s="73">
        <v>1</v>
      </c>
      <c r="L262" s="73">
        <v>1</v>
      </c>
      <c r="M262" s="73"/>
      <c r="N262" s="73"/>
      <c r="O262" s="73"/>
      <c r="P262" s="73"/>
      <c r="Q262" s="73">
        <v>1</v>
      </c>
      <c r="R262" s="73"/>
      <c r="S262" s="73"/>
      <c r="T262" s="128">
        <v>0.3</v>
      </c>
      <c r="U262" s="114">
        <f>T262/0.0047</f>
        <v>63.829787234042549</v>
      </c>
      <c r="V262" s="121"/>
      <c r="W262" s="101">
        <f t="shared" si="15"/>
        <v>63.829787234042549</v>
      </c>
      <c r="X262" s="74" t="s">
        <v>1270</v>
      </c>
      <c r="Y262" s="35"/>
      <c r="Z262" s="35"/>
      <c r="AA262" s="35"/>
      <c r="AB262" s="35"/>
      <c r="AC262" s="35"/>
      <c r="AD262" s="35"/>
      <c r="AE262" s="35"/>
      <c r="AF262" s="35"/>
      <c r="AG262" s="35"/>
      <c r="AH262" s="35"/>
      <c r="AI262" s="35"/>
      <c r="AJ262" s="35"/>
      <c r="AK262" s="35"/>
      <c r="AL262" s="35"/>
      <c r="AM262" s="35"/>
      <c r="AN262" s="35"/>
      <c r="AO262" s="35"/>
      <c r="AP262" s="35"/>
      <c r="AQ262" s="35"/>
      <c r="AR262" s="35"/>
      <c r="AS262" s="35"/>
      <c r="AT262" s="35"/>
      <c r="AU262" s="35"/>
      <c r="AV262" s="35"/>
      <c r="AW262" s="35"/>
    </row>
    <row r="263" spans="1:49" s="102" customFormat="1" ht="56.25" customHeight="1" x14ac:dyDescent="0.3">
      <c r="A263" s="103">
        <v>286</v>
      </c>
      <c r="B263" s="74" t="s">
        <v>118</v>
      </c>
      <c r="C263" s="73" t="s">
        <v>708</v>
      </c>
      <c r="D263" s="73">
        <v>2013</v>
      </c>
      <c r="E263" s="73">
        <v>2014</v>
      </c>
      <c r="F263" s="73">
        <v>2015</v>
      </c>
      <c r="G263" s="73" t="s">
        <v>779</v>
      </c>
      <c r="H263" s="109" t="s">
        <v>587</v>
      </c>
      <c r="I263" s="74" t="s">
        <v>823</v>
      </c>
      <c r="J263" s="73"/>
      <c r="K263" s="73"/>
      <c r="L263" s="73"/>
      <c r="M263" s="73"/>
      <c r="N263" s="73"/>
      <c r="O263" s="73"/>
      <c r="P263" s="73"/>
      <c r="Q263" s="73">
        <v>1</v>
      </c>
      <c r="R263" s="73">
        <v>1</v>
      </c>
      <c r="S263" s="73"/>
      <c r="T263" s="145">
        <f>U263*0.0046</f>
        <v>6.4399999999999995E-3</v>
      </c>
      <c r="U263" s="153">
        <v>1.4</v>
      </c>
      <c r="V263" s="121"/>
      <c r="W263" s="114">
        <f t="shared" si="15"/>
        <v>1.4</v>
      </c>
      <c r="X263" s="74" t="s">
        <v>1296</v>
      </c>
      <c r="Y263" s="35"/>
      <c r="Z263" s="35"/>
      <c r="AA263" s="35"/>
      <c r="AB263" s="35"/>
      <c r="AC263" s="35"/>
      <c r="AD263" s="35"/>
      <c r="AE263" s="35"/>
      <c r="AF263" s="35"/>
      <c r="AG263" s="35"/>
      <c r="AH263" s="35"/>
      <c r="AI263" s="35"/>
      <c r="AJ263" s="35"/>
      <c r="AK263" s="35"/>
      <c r="AL263" s="35"/>
      <c r="AM263" s="35"/>
      <c r="AN263" s="35"/>
      <c r="AO263" s="35"/>
      <c r="AP263" s="35"/>
      <c r="AQ263" s="35"/>
      <c r="AR263" s="35"/>
      <c r="AS263" s="35"/>
      <c r="AT263" s="35"/>
      <c r="AU263" s="35"/>
      <c r="AV263" s="35"/>
      <c r="AW263" s="35"/>
    </row>
    <row r="264" spans="1:49" s="106" customFormat="1" ht="56.25" customHeight="1" x14ac:dyDescent="0.3">
      <c r="A264" s="28">
        <v>347</v>
      </c>
      <c r="B264" s="74" t="s">
        <v>86</v>
      </c>
      <c r="C264" s="136" t="s">
        <v>695</v>
      </c>
      <c r="D264" s="73">
        <v>2013</v>
      </c>
      <c r="E264" s="73">
        <v>2013</v>
      </c>
      <c r="F264" s="73"/>
      <c r="G264" s="73" t="s">
        <v>783</v>
      </c>
      <c r="H264" s="74" t="s">
        <v>587</v>
      </c>
      <c r="I264" s="74" t="s">
        <v>823</v>
      </c>
      <c r="J264" s="73"/>
      <c r="K264" s="73"/>
      <c r="L264" s="73"/>
      <c r="M264" s="73"/>
      <c r="N264" s="73"/>
      <c r="O264" s="73"/>
      <c r="P264" s="73"/>
      <c r="Q264" s="73">
        <v>1</v>
      </c>
      <c r="R264" s="73">
        <v>1</v>
      </c>
      <c r="S264" s="73"/>
      <c r="T264" s="128">
        <v>6</v>
      </c>
      <c r="U264" s="114">
        <f>T264/0.0046</f>
        <v>1304.3478260869565</v>
      </c>
      <c r="V264" s="121"/>
      <c r="W264" s="101">
        <f t="shared" si="15"/>
        <v>1304.3478260869565</v>
      </c>
      <c r="X264" s="74" t="s">
        <v>541</v>
      </c>
      <c r="Y264" s="56"/>
      <c r="Z264" s="56"/>
      <c r="AA264" s="56"/>
      <c r="AB264" s="56"/>
      <c r="AC264" s="56"/>
      <c r="AD264" s="56"/>
      <c r="AE264" s="56"/>
      <c r="AF264" s="56"/>
      <c r="AG264" s="56"/>
      <c r="AH264" s="56"/>
      <c r="AI264" s="56"/>
      <c r="AJ264" s="56"/>
      <c r="AK264" s="56"/>
      <c r="AL264" s="56"/>
      <c r="AM264" s="56"/>
      <c r="AN264" s="56"/>
      <c r="AO264" s="56"/>
      <c r="AP264" s="56"/>
      <c r="AQ264" s="56"/>
      <c r="AR264" s="56"/>
      <c r="AS264" s="56"/>
      <c r="AT264" s="56"/>
      <c r="AU264" s="56"/>
      <c r="AV264" s="56"/>
      <c r="AW264" s="56"/>
    </row>
    <row r="265" spans="1:49" s="106" customFormat="1" ht="56.25" customHeight="1" x14ac:dyDescent="0.3">
      <c r="A265" s="38">
        <v>178</v>
      </c>
      <c r="B265" s="74" t="s">
        <v>1236</v>
      </c>
      <c r="C265" s="136" t="s">
        <v>695</v>
      </c>
      <c r="D265" s="73">
        <v>2013</v>
      </c>
      <c r="E265" s="73">
        <f t="shared" ref="E265:E271" si="16">D265</f>
        <v>2013</v>
      </c>
      <c r="F265" s="73"/>
      <c r="G265" s="136" t="s">
        <v>783</v>
      </c>
      <c r="H265" s="74" t="s">
        <v>587</v>
      </c>
      <c r="I265" s="74" t="s">
        <v>760</v>
      </c>
      <c r="J265" s="73"/>
      <c r="K265" s="73">
        <v>1</v>
      </c>
      <c r="L265" s="73"/>
      <c r="M265" s="73"/>
      <c r="N265" s="73"/>
      <c r="O265" s="73"/>
      <c r="P265" s="73"/>
      <c r="Q265" s="73"/>
      <c r="R265" s="73"/>
      <c r="S265" s="73"/>
      <c r="T265" s="128">
        <v>2</v>
      </c>
      <c r="U265" s="148">
        <v>360</v>
      </c>
      <c r="V265" s="121"/>
      <c r="W265" s="101">
        <f t="shared" si="15"/>
        <v>360</v>
      </c>
      <c r="X265" s="74" t="s">
        <v>1218</v>
      </c>
      <c r="Y265" s="35"/>
      <c r="Z265" s="35"/>
      <c r="AA265" s="35"/>
      <c r="AB265" s="35"/>
      <c r="AC265" s="35"/>
      <c r="AD265" s="35"/>
      <c r="AE265" s="35"/>
      <c r="AF265" s="35"/>
      <c r="AG265" s="35"/>
      <c r="AH265" s="35"/>
      <c r="AI265" s="35"/>
      <c r="AJ265" s="35"/>
      <c r="AK265" s="35"/>
      <c r="AL265" s="35"/>
      <c r="AM265" s="35"/>
      <c r="AN265" s="35"/>
      <c r="AO265" s="35"/>
      <c r="AP265" s="35"/>
      <c r="AQ265" s="35"/>
      <c r="AR265" s="35"/>
      <c r="AS265" s="35"/>
      <c r="AT265" s="35"/>
      <c r="AU265" s="35"/>
      <c r="AV265" s="35"/>
      <c r="AW265" s="35"/>
    </row>
    <row r="266" spans="1:49" s="106" customFormat="1" ht="56.25" customHeight="1" x14ac:dyDescent="0.3">
      <c r="A266" s="28">
        <v>179</v>
      </c>
      <c r="B266" s="74" t="s">
        <v>1328</v>
      </c>
      <c r="C266" s="73" t="s">
        <v>708</v>
      </c>
      <c r="D266" s="73">
        <v>2013</v>
      </c>
      <c r="E266" s="73">
        <f t="shared" si="16"/>
        <v>2013</v>
      </c>
      <c r="F266" s="73"/>
      <c r="G266" s="136" t="s">
        <v>783</v>
      </c>
      <c r="H266" s="74" t="s">
        <v>587</v>
      </c>
      <c r="I266" s="74" t="s">
        <v>760</v>
      </c>
      <c r="J266" s="73"/>
      <c r="K266" s="73"/>
      <c r="L266" s="73">
        <v>1</v>
      </c>
      <c r="M266" s="73"/>
      <c r="N266" s="73"/>
      <c r="O266" s="73"/>
      <c r="P266" s="73"/>
      <c r="Q266" s="73"/>
      <c r="R266" s="73"/>
      <c r="S266" s="73"/>
      <c r="T266" s="145">
        <f>U266*0.0046</f>
        <v>2.484</v>
      </c>
      <c r="U266" s="114">
        <v>540</v>
      </c>
      <c r="V266" s="121"/>
      <c r="W266" s="101">
        <f t="shared" si="15"/>
        <v>540</v>
      </c>
      <c r="X266" s="74" t="s">
        <v>1330</v>
      </c>
      <c r="Y266" s="35"/>
      <c r="Z266" s="35"/>
      <c r="AA266" s="35"/>
      <c r="AB266" s="35"/>
      <c r="AC266" s="35"/>
      <c r="AD266" s="35"/>
      <c r="AE266" s="35"/>
      <c r="AF266" s="35"/>
      <c r="AG266" s="35"/>
      <c r="AH266" s="35"/>
      <c r="AI266" s="35"/>
      <c r="AJ266" s="35"/>
      <c r="AK266" s="35"/>
      <c r="AL266" s="35"/>
      <c r="AM266" s="35"/>
      <c r="AN266" s="35"/>
      <c r="AO266" s="35"/>
      <c r="AP266" s="35"/>
      <c r="AQ266" s="35"/>
      <c r="AR266" s="35"/>
      <c r="AS266" s="35"/>
      <c r="AT266" s="35"/>
      <c r="AU266" s="35"/>
      <c r="AV266" s="35"/>
      <c r="AW266" s="35"/>
    </row>
    <row r="267" spans="1:49" s="34" customFormat="1" ht="56.25" customHeight="1" x14ac:dyDescent="0.3">
      <c r="A267" s="39">
        <v>180</v>
      </c>
      <c r="B267" s="74" t="s">
        <v>97</v>
      </c>
      <c r="C267" s="136" t="s">
        <v>695</v>
      </c>
      <c r="D267" s="73">
        <v>2013</v>
      </c>
      <c r="E267" s="73">
        <f t="shared" si="16"/>
        <v>2013</v>
      </c>
      <c r="F267" s="73">
        <v>2016</v>
      </c>
      <c r="G267" s="73" t="s">
        <v>779</v>
      </c>
      <c r="H267" s="74" t="s">
        <v>585</v>
      </c>
      <c r="I267" s="74"/>
      <c r="J267" s="73"/>
      <c r="K267" s="73"/>
      <c r="L267" s="73"/>
      <c r="M267" s="73"/>
      <c r="N267" s="73"/>
      <c r="O267" s="73"/>
      <c r="P267" s="73"/>
      <c r="Q267" s="73">
        <v>1</v>
      </c>
      <c r="R267" s="73"/>
      <c r="S267" s="73"/>
      <c r="T267" s="142">
        <f>U267*0.0047</f>
        <v>0.28200000000000003</v>
      </c>
      <c r="U267" s="148">
        <v>60</v>
      </c>
      <c r="V267" s="121"/>
      <c r="W267" s="101">
        <f t="shared" si="15"/>
        <v>60</v>
      </c>
      <c r="X267" s="74" t="s">
        <v>549</v>
      </c>
      <c r="Y267" s="104"/>
      <c r="Z267" s="104"/>
      <c r="AA267" s="104"/>
      <c r="AB267" s="104"/>
      <c r="AC267" s="104"/>
      <c r="AD267" s="104"/>
      <c r="AE267" s="104"/>
      <c r="AF267" s="104"/>
      <c r="AG267" s="104"/>
      <c r="AH267" s="104"/>
      <c r="AI267" s="104"/>
      <c r="AJ267" s="104"/>
      <c r="AK267" s="104"/>
      <c r="AL267" s="104"/>
      <c r="AM267" s="104"/>
      <c r="AN267" s="104"/>
      <c r="AO267" s="104"/>
      <c r="AP267" s="104"/>
      <c r="AQ267" s="104"/>
      <c r="AR267" s="104"/>
      <c r="AS267" s="104"/>
      <c r="AT267" s="104"/>
      <c r="AU267" s="104"/>
      <c r="AV267" s="104"/>
      <c r="AW267" s="104"/>
    </row>
    <row r="268" spans="1:49" s="106" customFormat="1" ht="56.25" customHeight="1" x14ac:dyDescent="0.3">
      <c r="A268" s="28">
        <v>181</v>
      </c>
      <c r="B268" s="74" t="s">
        <v>73</v>
      </c>
      <c r="C268" s="136" t="s">
        <v>695</v>
      </c>
      <c r="D268" s="73">
        <v>2013</v>
      </c>
      <c r="E268" s="73">
        <f t="shared" si="16"/>
        <v>2013</v>
      </c>
      <c r="F268" s="73">
        <v>2016</v>
      </c>
      <c r="G268" s="73" t="s">
        <v>779</v>
      </c>
      <c r="H268" s="74" t="s">
        <v>587</v>
      </c>
      <c r="I268" s="74" t="s">
        <v>823</v>
      </c>
      <c r="J268" s="73"/>
      <c r="K268" s="73"/>
      <c r="L268" s="73"/>
      <c r="M268" s="73"/>
      <c r="N268" s="73"/>
      <c r="O268" s="73"/>
      <c r="P268" s="73"/>
      <c r="Q268" s="73">
        <v>1</v>
      </c>
      <c r="R268" s="73"/>
      <c r="S268" s="73"/>
      <c r="T268" s="142">
        <v>0.3</v>
      </c>
      <c r="U268" s="114">
        <f>T268/0.0046</f>
        <v>65.217391304347828</v>
      </c>
      <c r="V268" s="121"/>
      <c r="W268" s="101">
        <f t="shared" si="15"/>
        <v>65.217391304347828</v>
      </c>
      <c r="X268" s="74" t="s">
        <v>1269</v>
      </c>
      <c r="Y268" s="35"/>
      <c r="Z268" s="35"/>
      <c r="AA268" s="35"/>
      <c r="AB268" s="35"/>
      <c r="AC268" s="35"/>
      <c r="AD268" s="35"/>
      <c r="AE268" s="35"/>
      <c r="AF268" s="35"/>
      <c r="AG268" s="35"/>
      <c r="AH268" s="35"/>
      <c r="AI268" s="35"/>
      <c r="AJ268" s="35"/>
      <c r="AK268" s="35"/>
      <c r="AL268" s="35"/>
      <c r="AM268" s="35"/>
      <c r="AN268" s="35"/>
      <c r="AO268" s="35"/>
      <c r="AP268" s="35"/>
      <c r="AQ268" s="35"/>
      <c r="AR268" s="35"/>
      <c r="AS268" s="35"/>
      <c r="AT268" s="35"/>
      <c r="AU268" s="35"/>
      <c r="AV268" s="35"/>
      <c r="AW268" s="35"/>
    </row>
    <row r="269" spans="1:49" s="106" customFormat="1" ht="56.25" customHeight="1" x14ac:dyDescent="0.3">
      <c r="A269" s="28">
        <v>304</v>
      </c>
      <c r="B269" s="103" t="s">
        <v>126</v>
      </c>
      <c r="C269" s="136" t="s">
        <v>698</v>
      </c>
      <c r="D269" s="136">
        <v>2013</v>
      </c>
      <c r="E269" s="73">
        <f t="shared" si="16"/>
        <v>2013</v>
      </c>
      <c r="F269" s="136"/>
      <c r="G269" s="136" t="s">
        <v>783</v>
      </c>
      <c r="H269" s="74" t="s">
        <v>587</v>
      </c>
      <c r="I269" s="74"/>
      <c r="J269" s="73">
        <v>1</v>
      </c>
      <c r="K269" s="73"/>
      <c r="L269" s="73"/>
      <c r="M269" s="73"/>
      <c r="N269" s="73"/>
      <c r="O269" s="73"/>
      <c r="P269" s="73"/>
      <c r="Q269" s="73"/>
      <c r="R269" s="73"/>
      <c r="S269" s="73"/>
      <c r="T269" s="145">
        <v>0.2</v>
      </c>
      <c r="U269" s="114">
        <v>30</v>
      </c>
      <c r="V269" s="121"/>
      <c r="W269" s="101">
        <f t="shared" si="15"/>
        <v>30</v>
      </c>
      <c r="X269" s="103" t="s">
        <v>567</v>
      </c>
      <c r="Y269" s="56"/>
      <c r="Z269" s="56"/>
      <c r="AA269" s="56"/>
      <c r="AB269" s="56"/>
      <c r="AC269" s="56"/>
      <c r="AD269" s="56"/>
      <c r="AE269" s="56"/>
      <c r="AF269" s="56"/>
      <c r="AG269" s="56"/>
      <c r="AH269" s="56"/>
      <c r="AI269" s="56"/>
      <c r="AJ269" s="56"/>
      <c r="AK269" s="56"/>
      <c r="AL269" s="56"/>
      <c r="AM269" s="56"/>
      <c r="AN269" s="56"/>
      <c r="AO269" s="56"/>
      <c r="AP269" s="56"/>
      <c r="AQ269" s="56"/>
      <c r="AR269" s="56"/>
      <c r="AS269" s="56"/>
      <c r="AT269" s="56"/>
      <c r="AU269" s="56"/>
      <c r="AV269" s="56"/>
      <c r="AW269" s="56"/>
    </row>
    <row r="270" spans="1:49" s="102" customFormat="1" ht="56.25" customHeight="1" x14ac:dyDescent="0.3">
      <c r="A270" s="54">
        <v>279</v>
      </c>
      <c r="B270" s="103" t="s">
        <v>98</v>
      </c>
      <c r="C270" s="136" t="s">
        <v>695</v>
      </c>
      <c r="D270" s="136">
        <v>2013</v>
      </c>
      <c r="E270" s="73">
        <f t="shared" si="16"/>
        <v>2013</v>
      </c>
      <c r="F270" s="136"/>
      <c r="G270" s="136" t="s">
        <v>783</v>
      </c>
      <c r="H270" s="74" t="s">
        <v>585</v>
      </c>
      <c r="I270" s="74"/>
      <c r="J270" s="73"/>
      <c r="K270" s="73"/>
      <c r="L270" s="73"/>
      <c r="M270" s="73"/>
      <c r="N270" s="73"/>
      <c r="O270" s="73"/>
      <c r="P270" s="73"/>
      <c r="Q270" s="73">
        <v>1</v>
      </c>
      <c r="R270" s="73"/>
      <c r="S270" s="73"/>
      <c r="T270" s="128">
        <v>0.18</v>
      </c>
      <c r="U270" s="114">
        <f>T270/0.0047</f>
        <v>38.297872340425528</v>
      </c>
      <c r="V270" s="144"/>
      <c r="W270" s="101">
        <f t="shared" si="15"/>
        <v>38.297872340425528</v>
      </c>
      <c r="X270" s="103" t="s">
        <v>550</v>
      </c>
      <c r="Y270" s="35"/>
      <c r="Z270" s="35"/>
      <c r="AA270" s="35"/>
      <c r="AB270" s="35"/>
      <c r="AC270" s="35"/>
      <c r="AD270" s="35"/>
      <c r="AE270" s="35"/>
      <c r="AF270" s="35"/>
      <c r="AG270" s="35"/>
      <c r="AH270" s="35"/>
      <c r="AI270" s="35"/>
      <c r="AJ270" s="35"/>
      <c r="AK270" s="35"/>
      <c r="AL270" s="35"/>
      <c r="AM270" s="35"/>
      <c r="AN270" s="35"/>
      <c r="AO270" s="35"/>
      <c r="AP270" s="35"/>
      <c r="AQ270" s="35"/>
      <c r="AR270" s="35"/>
      <c r="AS270" s="35"/>
      <c r="AT270" s="35"/>
      <c r="AU270" s="35"/>
      <c r="AV270" s="35"/>
      <c r="AW270" s="35"/>
    </row>
    <row r="271" spans="1:49" s="102" customFormat="1" ht="56.25" customHeight="1" x14ac:dyDescent="0.3">
      <c r="A271" s="74">
        <v>150</v>
      </c>
      <c r="B271" s="103" t="s">
        <v>22</v>
      </c>
      <c r="C271" s="136" t="s">
        <v>695</v>
      </c>
      <c r="D271" s="136">
        <v>2013</v>
      </c>
      <c r="E271" s="73">
        <f t="shared" si="16"/>
        <v>2013</v>
      </c>
      <c r="F271" s="136"/>
      <c r="G271" s="136" t="s">
        <v>783</v>
      </c>
      <c r="H271" s="74" t="s">
        <v>585</v>
      </c>
      <c r="I271" s="74" t="s">
        <v>823</v>
      </c>
      <c r="J271" s="73"/>
      <c r="K271" s="73"/>
      <c r="L271" s="73"/>
      <c r="M271" s="73"/>
      <c r="N271" s="73"/>
      <c r="O271" s="73"/>
      <c r="P271" s="73">
        <v>1</v>
      </c>
      <c r="Q271" s="73">
        <v>1</v>
      </c>
      <c r="R271" s="73"/>
      <c r="S271" s="73"/>
      <c r="T271" s="142">
        <v>0.33</v>
      </c>
      <c r="U271" s="148">
        <v>50</v>
      </c>
      <c r="V271" s="144"/>
      <c r="W271" s="101">
        <f t="shared" si="15"/>
        <v>50</v>
      </c>
      <c r="X271" s="103" t="s">
        <v>1267</v>
      </c>
      <c r="Y271" s="35"/>
      <c r="Z271" s="35"/>
      <c r="AA271" s="35"/>
      <c r="AB271" s="35"/>
      <c r="AC271" s="35"/>
      <c r="AD271" s="35"/>
      <c r="AE271" s="35"/>
      <c r="AF271" s="35"/>
      <c r="AG271" s="35"/>
      <c r="AH271" s="35"/>
      <c r="AI271" s="35"/>
      <c r="AJ271" s="35"/>
      <c r="AK271" s="35"/>
      <c r="AL271" s="35"/>
      <c r="AM271" s="35"/>
      <c r="AN271" s="35"/>
      <c r="AO271" s="35"/>
      <c r="AP271" s="35"/>
      <c r="AQ271" s="35"/>
      <c r="AR271" s="35"/>
      <c r="AS271" s="35"/>
      <c r="AT271" s="35"/>
      <c r="AU271" s="35"/>
      <c r="AV271" s="35"/>
      <c r="AW271" s="35"/>
    </row>
    <row r="272" spans="1:49" s="106" customFormat="1" ht="56.25" customHeight="1" x14ac:dyDescent="0.3">
      <c r="A272" s="52">
        <v>281</v>
      </c>
      <c r="B272" s="74" t="s">
        <v>997</v>
      </c>
      <c r="C272" s="73" t="s">
        <v>708</v>
      </c>
      <c r="D272" s="73">
        <v>2013</v>
      </c>
      <c r="E272" s="73">
        <v>2013</v>
      </c>
      <c r="F272" s="73">
        <v>2017</v>
      </c>
      <c r="G272" s="73" t="s">
        <v>779</v>
      </c>
      <c r="H272" s="74" t="s">
        <v>586</v>
      </c>
      <c r="I272" s="74" t="s">
        <v>1322</v>
      </c>
      <c r="J272" s="73"/>
      <c r="K272" s="73"/>
      <c r="L272" s="73"/>
      <c r="M272" s="73"/>
      <c r="N272" s="73"/>
      <c r="O272" s="73"/>
      <c r="P272" s="73"/>
      <c r="Q272" s="73">
        <v>1</v>
      </c>
      <c r="R272" s="73">
        <v>1</v>
      </c>
      <c r="S272" s="73"/>
      <c r="T272" s="142">
        <f>U272*0.0038</f>
        <v>3.7999999999999999E-2</v>
      </c>
      <c r="U272" s="128">
        <v>10</v>
      </c>
      <c r="V272" s="121"/>
      <c r="W272" s="114">
        <f t="shared" si="15"/>
        <v>10</v>
      </c>
      <c r="X272" s="74" t="s">
        <v>999</v>
      </c>
      <c r="Y272" s="35"/>
      <c r="Z272" s="35"/>
      <c r="AA272" s="35"/>
      <c r="AB272" s="35"/>
      <c r="AC272" s="35"/>
      <c r="AD272" s="35"/>
      <c r="AE272" s="35"/>
      <c r="AF272" s="35"/>
      <c r="AG272" s="35"/>
      <c r="AH272" s="35"/>
      <c r="AI272" s="35"/>
      <c r="AJ272" s="35"/>
      <c r="AK272" s="35"/>
      <c r="AL272" s="35"/>
      <c r="AM272" s="35"/>
      <c r="AN272" s="35"/>
      <c r="AO272" s="35"/>
      <c r="AP272" s="35"/>
      <c r="AQ272" s="35"/>
      <c r="AR272" s="35"/>
      <c r="AS272" s="35"/>
      <c r="AT272" s="35"/>
      <c r="AU272" s="35"/>
      <c r="AV272" s="35"/>
      <c r="AW272" s="35"/>
    </row>
    <row r="273" spans="1:49" s="106" customFormat="1" ht="56.25" customHeight="1" x14ac:dyDescent="0.3">
      <c r="A273" s="28">
        <v>156</v>
      </c>
      <c r="B273" s="74" t="s">
        <v>40</v>
      </c>
      <c r="C273" s="136" t="s">
        <v>695</v>
      </c>
      <c r="D273" s="73">
        <v>2013</v>
      </c>
      <c r="E273" s="73">
        <f>D273</f>
        <v>2013</v>
      </c>
      <c r="F273" s="73"/>
      <c r="G273" s="73" t="s">
        <v>783</v>
      </c>
      <c r="H273" s="74" t="s">
        <v>585</v>
      </c>
      <c r="I273" s="74"/>
      <c r="J273" s="73"/>
      <c r="K273" s="73"/>
      <c r="L273" s="73">
        <v>1</v>
      </c>
      <c r="M273" s="73"/>
      <c r="N273" s="73"/>
      <c r="O273" s="73"/>
      <c r="P273" s="73"/>
      <c r="Q273" s="73"/>
      <c r="R273" s="73"/>
      <c r="S273" s="73"/>
      <c r="T273" s="142">
        <v>0.04</v>
      </c>
      <c r="U273" s="114">
        <f>T273/0.0047</f>
        <v>8.5106382978723403</v>
      </c>
      <c r="V273" s="121"/>
      <c r="W273" s="101">
        <f t="shared" si="15"/>
        <v>8.5106382978723403</v>
      </c>
      <c r="X273" s="74" t="s">
        <v>985</v>
      </c>
      <c r="Y273" s="56"/>
      <c r="Z273" s="56"/>
      <c r="AA273" s="56"/>
      <c r="AB273" s="56"/>
      <c r="AC273" s="56"/>
      <c r="AD273" s="56"/>
      <c r="AE273" s="56"/>
      <c r="AF273" s="56"/>
      <c r="AG273" s="56"/>
      <c r="AH273" s="56"/>
      <c r="AI273" s="56"/>
      <c r="AJ273" s="56"/>
      <c r="AK273" s="56"/>
      <c r="AL273" s="56"/>
      <c r="AM273" s="56"/>
      <c r="AN273" s="56"/>
      <c r="AO273" s="56"/>
      <c r="AP273" s="56"/>
      <c r="AQ273" s="56"/>
      <c r="AR273" s="56"/>
      <c r="AS273" s="56"/>
      <c r="AT273" s="56"/>
      <c r="AU273" s="56"/>
      <c r="AV273" s="56"/>
      <c r="AW273" s="56"/>
    </row>
    <row r="274" spans="1:49" s="106" customFormat="1" ht="56.25" customHeight="1" x14ac:dyDescent="0.3">
      <c r="A274" s="52">
        <v>289</v>
      </c>
      <c r="B274" s="74" t="s">
        <v>218</v>
      </c>
      <c r="C274" s="136" t="s">
        <v>702</v>
      </c>
      <c r="D274" s="73">
        <v>2013</v>
      </c>
      <c r="E274" s="73">
        <f>D274</f>
        <v>2013</v>
      </c>
      <c r="F274" s="73"/>
      <c r="G274" s="73" t="s">
        <v>783</v>
      </c>
      <c r="H274" s="109" t="s">
        <v>607</v>
      </c>
      <c r="I274" s="74"/>
      <c r="J274" s="73">
        <v>1</v>
      </c>
      <c r="K274" s="73"/>
      <c r="L274" s="73"/>
      <c r="M274" s="73"/>
      <c r="N274" s="73"/>
      <c r="O274" s="73"/>
      <c r="P274" s="73"/>
      <c r="Q274" s="73"/>
      <c r="R274" s="73"/>
      <c r="S274" s="73"/>
      <c r="T274" s="143">
        <v>5.0000000000000001E-3</v>
      </c>
      <c r="U274" s="142">
        <f>T274/0.0046</f>
        <v>1.0869565217391304</v>
      </c>
      <c r="V274" s="121"/>
      <c r="W274" s="114">
        <f t="shared" si="15"/>
        <v>1.0869565217391304</v>
      </c>
      <c r="X274" s="74" t="s">
        <v>1337</v>
      </c>
      <c r="Y274" s="35"/>
      <c r="Z274" s="35"/>
      <c r="AA274" s="35"/>
      <c r="AB274" s="35"/>
      <c r="AC274" s="35"/>
      <c r="AD274" s="35"/>
      <c r="AE274" s="35"/>
      <c r="AF274" s="35"/>
      <c r="AG274" s="35"/>
      <c r="AH274" s="35"/>
      <c r="AI274" s="35"/>
      <c r="AJ274" s="35"/>
      <c r="AK274" s="35"/>
      <c r="AL274" s="35"/>
      <c r="AM274" s="35"/>
      <c r="AN274" s="35"/>
      <c r="AO274" s="35"/>
      <c r="AP274" s="35"/>
      <c r="AQ274" s="35"/>
      <c r="AR274" s="35"/>
      <c r="AS274" s="35"/>
      <c r="AT274" s="35"/>
      <c r="AU274" s="35"/>
      <c r="AV274" s="35"/>
      <c r="AW274" s="35"/>
    </row>
    <row r="275" spans="1:49" s="106" customFormat="1" ht="56.25" customHeight="1" x14ac:dyDescent="0.3">
      <c r="A275" s="28">
        <v>276</v>
      </c>
      <c r="B275" s="103" t="s">
        <v>1253</v>
      </c>
      <c r="C275" s="136" t="s">
        <v>693</v>
      </c>
      <c r="D275" s="73">
        <v>2013</v>
      </c>
      <c r="E275" s="73">
        <f>D275</f>
        <v>2013</v>
      </c>
      <c r="F275" s="73"/>
      <c r="G275" s="73" t="s">
        <v>783</v>
      </c>
      <c r="H275" s="74" t="s">
        <v>585</v>
      </c>
      <c r="I275" s="74" t="s">
        <v>760</v>
      </c>
      <c r="J275" s="73">
        <v>1</v>
      </c>
      <c r="K275" s="73"/>
      <c r="L275" s="73"/>
      <c r="M275" s="73"/>
      <c r="N275" s="73"/>
      <c r="O275" s="73"/>
      <c r="P275" s="73"/>
      <c r="Q275" s="73"/>
      <c r="R275" s="73"/>
      <c r="S275" s="73"/>
      <c r="T275" s="142">
        <v>2.65E-3</v>
      </c>
      <c r="U275" s="114">
        <f>T275/0.0046</f>
        <v>0.57608695652173914</v>
      </c>
      <c r="V275" s="144"/>
      <c r="W275" s="101">
        <f t="shared" si="15"/>
        <v>0.57608695652173914</v>
      </c>
      <c r="X275" s="103" t="s">
        <v>1255</v>
      </c>
      <c r="Y275" s="34"/>
      <c r="Z275" s="34"/>
      <c r="AA275" s="34"/>
      <c r="AB275" s="34"/>
      <c r="AC275" s="34"/>
      <c r="AD275" s="34"/>
      <c r="AE275" s="34"/>
      <c r="AF275" s="34"/>
      <c r="AG275" s="34"/>
      <c r="AH275" s="34"/>
      <c r="AI275" s="34"/>
      <c r="AJ275" s="34"/>
      <c r="AK275" s="34"/>
      <c r="AL275" s="34"/>
      <c r="AM275" s="34"/>
      <c r="AN275" s="34"/>
      <c r="AO275" s="34"/>
      <c r="AP275" s="34"/>
      <c r="AQ275" s="34"/>
      <c r="AR275" s="34"/>
      <c r="AS275" s="34"/>
      <c r="AT275" s="34"/>
      <c r="AU275" s="34"/>
      <c r="AV275" s="34"/>
      <c r="AW275" s="34"/>
    </row>
    <row r="276" spans="1:49" s="106" customFormat="1" ht="56.25" customHeight="1" x14ac:dyDescent="0.3">
      <c r="A276" s="28">
        <v>271</v>
      </c>
      <c r="B276" s="74" t="s">
        <v>144</v>
      </c>
      <c r="C276" s="73" t="s">
        <v>704</v>
      </c>
      <c r="D276" s="73">
        <v>2013</v>
      </c>
      <c r="E276" s="73">
        <f>D276</f>
        <v>2013</v>
      </c>
      <c r="F276" s="73">
        <v>2014</v>
      </c>
      <c r="G276" s="73" t="s">
        <v>779</v>
      </c>
      <c r="H276" s="74" t="s">
        <v>587</v>
      </c>
      <c r="I276" s="74"/>
      <c r="J276" s="73">
        <v>1</v>
      </c>
      <c r="K276" s="73"/>
      <c r="L276" s="73"/>
      <c r="M276" s="73"/>
      <c r="N276" s="73"/>
      <c r="O276" s="73"/>
      <c r="P276" s="73"/>
      <c r="Q276" s="73"/>
      <c r="R276" s="73"/>
      <c r="S276" s="73"/>
      <c r="T276" s="142">
        <v>2.5000000000000001E-3</v>
      </c>
      <c r="U276" s="114">
        <f>T276/0.0046</f>
        <v>0.54347826086956519</v>
      </c>
      <c r="V276" s="121"/>
      <c r="W276" s="101">
        <f t="shared" si="15"/>
        <v>0.54347826086956519</v>
      </c>
      <c r="X276" s="74" t="s">
        <v>577</v>
      </c>
      <c r="Y276" s="35"/>
      <c r="Z276" s="35"/>
      <c r="AA276" s="35"/>
      <c r="AB276" s="35"/>
      <c r="AC276" s="35"/>
      <c r="AD276" s="35"/>
      <c r="AE276" s="35"/>
      <c r="AF276" s="35"/>
      <c r="AG276" s="35"/>
      <c r="AH276" s="35"/>
      <c r="AI276" s="35"/>
      <c r="AJ276" s="35"/>
      <c r="AK276" s="35"/>
      <c r="AL276" s="35"/>
      <c r="AM276" s="35"/>
      <c r="AN276" s="35"/>
      <c r="AO276" s="35"/>
      <c r="AP276" s="35"/>
      <c r="AQ276" s="35"/>
      <c r="AR276" s="35"/>
      <c r="AS276" s="35"/>
      <c r="AT276" s="35"/>
      <c r="AU276" s="35"/>
      <c r="AV276" s="35"/>
      <c r="AW276" s="35"/>
    </row>
    <row r="277" spans="1:49" s="102" customFormat="1" ht="56.25" customHeight="1" x14ac:dyDescent="0.3">
      <c r="A277" s="74">
        <v>260</v>
      </c>
      <c r="B277" s="103" t="s">
        <v>602</v>
      </c>
      <c r="C277" s="136" t="s">
        <v>699</v>
      </c>
      <c r="D277" s="136">
        <v>2013</v>
      </c>
      <c r="E277" s="136">
        <v>2013</v>
      </c>
      <c r="F277" s="136"/>
      <c r="G277" s="136" t="s">
        <v>783</v>
      </c>
      <c r="H277" s="74" t="s">
        <v>736</v>
      </c>
      <c r="I277" s="74" t="s">
        <v>760</v>
      </c>
      <c r="J277" s="73"/>
      <c r="K277" s="73"/>
      <c r="L277" s="73">
        <v>1</v>
      </c>
      <c r="M277" s="73">
        <v>1</v>
      </c>
      <c r="N277" s="73"/>
      <c r="O277" s="73"/>
      <c r="P277" s="73">
        <v>1</v>
      </c>
      <c r="Q277" s="73"/>
      <c r="R277" s="73"/>
      <c r="S277" s="73"/>
      <c r="T277" s="145"/>
      <c r="U277" s="143">
        <v>151000</v>
      </c>
      <c r="V277" s="105">
        <v>1000000</v>
      </c>
      <c r="W277" s="101">
        <f>V277*1000/(24*365*0.9105)</f>
        <v>125376.44276941518</v>
      </c>
      <c r="X277" s="103" t="s">
        <v>881</v>
      </c>
      <c r="Y277" s="43"/>
      <c r="Z277" s="43"/>
      <c r="AA277" s="43"/>
      <c r="AB277" s="43"/>
      <c r="AC277" s="43"/>
      <c r="AD277" s="43"/>
      <c r="AE277" s="43"/>
      <c r="AF277" s="43"/>
      <c r="AG277" s="43"/>
      <c r="AH277" s="43"/>
      <c r="AI277" s="43"/>
      <c r="AJ277" s="43"/>
      <c r="AK277" s="43"/>
      <c r="AL277" s="43"/>
      <c r="AM277" s="43"/>
      <c r="AN277" s="43"/>
      <c r="AO277" s="43"/>
      <c r="AP277" s="43"/>
      <c r="AQ277" s="43"/>
      <c r="AR277" s="43"/>
      <c r="AS277" s="43"/>
      <c r="AT277" s="43"/>
      <c r="AU277" s="43"/>
      <c r="AV277" s="43"/>
      <c r="AW277" s="43"/>
    </row>
    <row r="278" spans="1:49" s="34" customFormat="1" ht="56.25" customHeight="1" x14ac:dyDescent="0.3">
      <c r="A278" s="39">
        <v>280</v>
      </c>
      <c r="B278" s="103" t="s">
        <v>603</v>
      </c>
      <c r="C278" s="136" t="s">
        <v>699</v>
      </c>
      <c r="D278" s="136">
        <v>2013</v>
      </c>
      <c r="E278" s="136">
        <v>2013</v>
      </c>
      <c r="F278" s="136"/>
      <c r="G278" s="136" t="s">
        <v>783</v>
      </c>
      <c r="H278" s="74" t="s">
        <v>736</v>
      </c>
      <c r="I278" s="74" t="s">
        <v>759</v>
      </c>
      <c r="J278" s="73"/>
      <c r="K278" s="73"/>
      <c r="L278" s="73"/>
      <c r="M278" s="73"/>
      <c r="N278" s="73"/>
      <c r="O278" s="73"/>
      <c r="P278" s="73">
        <v>1</v>
      </c>
      <c r="Q278" s="73"/>
      <c r="R278" s="73"/>
      <c r="S278" s="73"/>
      <c r="T278" s="145"/>
      <c r="U278" s="162"/>
      <c r="V278" s="105">
        <v>650000</v>
      </c>
      <c r="W278" s="101">
        <f>V278*1000/(24*365*0.9105)</f>
        <v>81494.687800119864</v>
      </c>
      <c r="X278" s="103"/>
      <c r="Y278" s="43"/>
      <c r="Z278" s="43"/>
      <c r="AA278" s="43"/>
      <c r="AB278" s="43"/>
      <c r="AC278" s="43"/>
      <c r="AD278" s="43"/>
      <c r="AE278" s="43"/>
      <c r="AF278" s="43"/>
      <c r="AG278" s="43"/>
      <c r="AH278" s="43"/>
      <c r="AI278" s="43"/>
      <c r="AJ278" s="43"/>
      <c r="AK278" s="43"/>
      <c r="AL278" s="43"/>
      <c r="AM278" s="43"/>
      <c r="AN278" s="43"/>
      <c r="AO278" s="43"/>
      <c r="AP278" s="43"/>
      <c r="AQ278" s="43"/>
      <c r="AR278" s="43"/>
      <c r="AS278" s="43"/>
      <c r="AT278" s="43"/>
      <c r="AU278" s="43"/>
      <c r="AV278" s="43"/>
      <c r="AW278" s="43"/>
    </row>
    <row r="279" spans="1:49" s="34" customFormat="1" ht="56.25" customHeight="1" x14ac:dyDescent="0.3">
      <c r="A279" s="39">
        <v>195</v>
      </c>
      <c r="B279" s="103" t="s">
        <v>1345</v>
      </c>
      <c r="C279" s="73" t="s">
        <v>703</v>
      </c>
      <c r="D279" s="136">
        <v>2013</v>
      </c>
      <c r="E279" s="73">
        <f>D279</f>
        <v>2013</v>
      </c>
      <c r="F279" s="136">
        <v>2016</v>
      </c>
      <c r="G279" s="136" t="s">
        <v>779</v>
      </c>
      <c r="H279" s="109" t="s">
        <v>607</v>
      </c>
      <c r="I279" s="74"/>
      <c r="J279" s="73"/>
      <c r="K279" s="73"/>
      <c r="L279" s="73"/>
      <c r="M279" s="73"/>
      <c r="N279" s="73"/>
      <c r="O279" s="73"/>
      <c r="P279" s="73"/>
      <c r="Q279" s="73">
        <v>1</v>
      </c>
      <c r="R279" s="73"/>
      <c r="S279" s="73"/>
      <c r="T279" s="145"/>
      <c r="U279" s="145"/>
      <c r="V279" s="144"/>
      <c r="W279" s="114">
        <f>U279</f>
        <v>0</v>
      </c>
      <c r="X279" s="103" t="s">
        <v>498</v>
      </c>
      <c r="Y279" s="104"/>
      <c r="Z279" s="104"/>
      <c r="AA279" s="104"/>
      <c r="AB279" s="104"/>
      <c r="AC279" s="104"/>
      <c r="AD279" s="104"/>
      <c r="AE279" s="104"/>
      <c r="AF279" s="104"/>
      <c r="AG279" s="104"/>
      <c r="AH279" s="104"/>
      <c r="AI279" s="104"/>
      <c r="AJ279" s="104"/>
      <c r="AK279" s="104"/>
      <c r="AL279" s="104"/>
      <c r="AM279" s="104"/>
      <c r="AN279" s="104"/>
      <c r="AO279" s="104"/>
      <c r="AP279" s="104"/>
      <c r="AQ279" s="104"/>
      <c r="AR279" s="104"/>
      <c r="AS279" s="104"/>
      <c r="AT279" s="104"/>
      <c r="AU279" s="104"/>
      <c r="AV279" s="104"/>
      <c r="AW279" s="104"/>
    </row>
    <row r="280" spans="1:49" s="34" customFormat="1" ht="56.25" customHeight="1" x14ac:dyDescent="0.3">
      <c r="A280" s="39">
        <v>320</v>
      </c>
      <c r="B280" s="103" t="s">
        <v>1346</v>
      </c>
      <c r="C280" s="73" t="s">
        <v>703</v>
      </c>
      <c r="D280" s="73">
        <v>2013</v>
      </c>
      <c r="E280" s="73">
        <f>D280</f>
        <v>2013</v>
      </c>
      <c r="F280" s="73">
        <v>2016</v>
      </c>
      <c r="G280" s="73" t="s">
        <v>779</v>
      </c>
      <c r="H280" s="109" t="s">
        <v>607</v>
      </c>
      <c r="I280" s="74"/>
      <c r="J280" s="73"/>
      <c r="K280" s="73"/>
      <c r="L280" s="73"/>
      <c r="M280" s="73"/>
      <c r="N280" s="73"/>
      <c r="O280" s="73"/>
      <c r="P280" s="73"/>
      <c r="Q280" s="73">
        <v>1</v>
      </c>
      <c r="R280" s="73"/>
      <c r="S280" s="73"/>
      <c r="T280" s="145"/>
      <c r="U280" s="142"/>
      <c r="V280" s="121"/>
      <c r="W280" s="114">
        <f>U280</f>
        <v>0</v>
      </c>
      <c r="X280" s="74" t="s">
        <v>530</v>
      </c>
      <c r="Y280" s="104"/>
      <c r="Z280" s="104"/>
      <c r="AA280" s="104"/>
      <c r="AB280" s="104"/>
      <c r="AC280" s="104"/>
      <c r="AD280" s="104"/>
      <c r="AE280" s="104"/>
      <c r="AF280" s="104"/>
      <c r="AG280" s="104"/>
      <c r="AH280" s="104"/>
      <c r="AI280" s="104"/>
      <c r="AJ280" s="104"/>
      <c r="AK280" s="104"/>
      <c r="AL280" s="104"/>
      <c r="AM280" s="104"/>
      <c r="AN280" s="104"/>
      <c r="AO280" s="104"/>
      <c r="AP280" s="104"/>
      <c r="AQ280" s="104"/>
      <c r="AR280" s="104"/>
      <c r="AS280" s="104"/>
      <c r="AT280" s="104"/>
      <c r="AU280" s="104"/>
      <c r="AV280" s="104"/>
      <c r="AW280" s="104"/>
    </row>
    <row r="281" spans="1:49" s="40" customFormat="1" ht="56.25" customHeight="1" x14ac:dyDescent="0.3">
      <c r="A281" s="42">
        <v>207</v>
      </c>
      <c r="B281" s="74" t="s">
        <v>19</v>
      </c>
      <c r="C281" s="73" t="s">
        <v>692</v>
      </c>
      <c r="D281" s="73">
        <v>2013</v>
      </c>
      <c r="E281" s="73">
        <f>D281</f>
        <v>2013</v>
      </c>
      <c r="F281" s="73"/>
      <c r="G281" s="73" t="s">
        <v>779</v>
      </c>
      <c r="H281" s="74" t="s">
        <v>816</v>
      </c>
      <c r="I281" s="74" t="s">
        <v>760</v>
      </c>
      <c r="J281" s="73">
        <v>1</v>
      </c>
      <c r="K281" s="73"/>
      <c r="L281" s="73">
        <v>1</v>
      </c>
      <c r="M281" s="73"/>
      <c r="N281" s="73"/>
      <c r="O281" s="73"/>
      <c r="P281" s="73"/>
      <c r="Q281" s="73"/>
      <c r="R281" s="73"/>
      <c r="S281" s="73"/>
      <c r="T281" s="142"/>
      <c r="U281" s="128">
        <v>10</v>
      </c>
      <c r="V281" s="121"/>
      <c r="W281" s="101">
        <f>U281</f>
        <v>10</v>
      </c>
      <c r="X281" s="74" t="s">
        <v>492</v>
      </c>
      <c r="Y281" s="102"/>
      <c r="Z281" s="102"/>
      <c r="AA281" s="102"/>
      <c r="AB281" s="102"/>
      <c r="AC281" s="102"/>
      <c r="AD281" s="102"/>
      <c r="AE281" s="102"/>
      <c r="AF281" s="102"/>
      <c r="AG281" s="102"/>
      <c r="AH281" s="102"/>
      <c r="AI281" s="102"/>
      <c r="AJ281" s="102"/>
      <c r="AK281" s="102"/>
      <c r="AL281" s="102"/>
      <c r="AM281" s="102"/>
      <c r="AN281" s="102"/>
      <c r="AO281" s="102"/>
      <c r="AP281" s="102"/>
      <c r="AQ281" s="102"/>
      <c r="AR281" s="102"/>
      <c r="AS281" s="102"/>
      <c r="AT281" s="102"/>
      <c r="AU281" s="102"/>
      <c r="AV281" s="102"/>
      <c r="AW281" s="102"/>
    </row>
    <row r="282" spans="1:49" s="102" customFormat="1" ht="56.25" customHeight="1" x14ac:dyDescent="0.3">
      <c r="A282" s="74">
        <v>265</v>
      </c>
      <c r="B282" s="150" t="s">
        <v>1179</v>
      </c>
      <c r="C282" s="146" t="s">
        <v>699</v>
      </c>
      <c r="D282" s="150">
        <v>2013</v>
      </c>
      <c r="E282" s="150">
        <v>2013</v>
      </c>
      <c r="F282" s="140"/>
      <c r="G282" s="140" t="s">
        <v>783</v>
      </c>
      <c r="H282" s="74" t="s">
        <v>736</v>
      </c>
      <c r="I282" s="140" t="s">
        <v>760</v>
      </c>
      <c r="J282" s="140"/>
      <c r="K282" s="140"/>
      <c r="L282" s="140"/>
      <c r="M282" s="140"/>
      <c r="N282" s="140"/>
      <c r="O282" s="169"/>
      <c r="P282" s="170">
        <v>1</v>
      </c>
      <c r="Q282" s="171"/>
      <c r="R282" s="115"/>
      <c r="S282" s="150"/>
      <c r="T282" s="112"/>
      <c r="U282" s="112"/>
      <c r="V282" s="172">
        <v>200000</v>
      </c>
      <c r="W282" s="101">
        <f>V282*1000/(24*365*0.9105)</f>
        <v>25075.288553883034</v>
      </c>
      <c r="X282" s="116"/>
      <c r="Y282" s="98"/>
      <c r="Z282" s="98"/>
      <c r="AA282" s="98"/>
      <c r="AB282" s="98"/>
      <c r="AC282" s="98"/>
      <c r="AD282" s="98"/>
      <c r="AE282" s="98"/>
      <c r="AF282" s="98"/>
      <c r="AG282" s="98"/>
      <c r="AH282" s="98"/>
      <c r="AI282" s="98"/>
      <c r="AJ282" s="98"/>
      <c r="AK282" s="98"/>
      <c r="AL282" s="98"/>
      <c r="AM282" s="98"/>
      <c r="AN282" s="98"/>
      <c r="AO282" s="98"/>
      <c r="AP282" s="98"/>
      <c r="AQ282" s="98"/>
      <c r="AR282" s="98"/>
      <c r="AS282" s="98"/>
      <c r="AT282" s="98"/>
      <c r="AU282" s="98"/>
      <c r="AV282" s="98"/>
      <c r="AW282" s="98"/>
    </row>
    <row r="283" spans="1:49" s="60" customFormat="1" ht="56.25" customHeight="1" x14ac:dyDescent="0.3">
      <c r="A283" s="74">
        <v>310</v>
      </c>
      <c r="B283" s="74" t="s">
        <v>70</v>
      </c>
      <c r="C283" s="136" t="s">
        <v>695</v>
      </c>
      <c r="D283" s="73">
        <v>2013</v>
      </c>
      <c r="E283" s="73">
        <v>2013</v>
      </c>
      <c r="F283" s="73"/>
      <c r="G283" s="73" t="s">
        <v>783</v>
      </c>
      <c r="H283" s="74" t="s">
        <v>585</v>
      </c>
      <c r="I283" s="74" t="s">
        <v>760</v>
      </c>
      <c r="J283" s="73"/>
      <c r="K283" s="73">
        <v>1</v>
      </c>
      <c r="L283" s="73"/>
      <c r="M283" s="73"/>
      <c r="N283" s="73"/>
      <c r="O283" s="73"/>
      <c r="P283" s="73"/>
      <c r="Q283" s="73">
        <v>1</v>
      </c>
      <c r="R283" s="73"/>
      <c r="S283" s="73"/>
      <c r="T283" s="142">
        <v>1</v>
      </c>
      <c r="U283" s="114">
        <f>T283/0.0047</f>
        <v>212.7659574468085</v>
      </c>
      <c r="V283" s="121"/>
      <c r="W283" s="101">
        <f t="shared" ref="W283:W296" si="17">U283</f>
        <v>212.7659574468085</v>
      </c>
      <c r="X283" s="74" t="s">
        <v>519</v>
      </c>
      <c r="Y283" s="106"/>
      <c r="Z283" s="106"/>
      <c r="AA283" s="106"/>
      <c r="AB283" s="106"/>
      <c r="AC283" s="106"/>
      <c r="AD283" s="106"/>
      <c r="AE283" s="106"/>
      <c r="AF283" s="106"/>
      <c r="AG283" s="106"/>
      <c r="AH283" s="106"/>
      <c r="AI283" s="106"/>
      <c r="AJ283" s="106"/>
      <c r="AK283" s="106"/>
      <c r="AL283" s="106"/>
      <c r="AM283" s="106"/>
      <c r="AN283" s="106"/>
      <c r="AO283" s="106"/>
      <c r="AP283" s="106"/>
      <c r="AQ283" s="106"/>
      <c r="AR283" s="106"/>
      <c r="AS283" s="106"/>
      <c r="AT283" s="106"/>
      <c r="AU283" s="106"/>
      <c r="AV283" s="106"/>
      <c r="AW283" s="106"/>
    </row>
    <row r="284" spans="1:49" s="102" customFormat="1" ht="56.25" customHeight="1" x14ac:dyDescent="0.3">
      <c r="A284" s="28">
        <v>264</v>
      </c>
      <c r="B284" s="74" t="s">
        <v>61</v>
      </c>
      <c r="C284" s="73" t="s">
        <v>704</v>
      </c>
      <c r="D284" s="73">
        <v>2012</v>
      </c>
      <c r="E284" s="73">
        <v>2016</v>
      </c>
      <c r="F284" s="73"/>
      <c r="G284" s="73" t="s">
        <v>783</v>
      </c>
      <c r="H284" s="74" t="s">
        <v>587</v>
      </c>
      <c r="I284" s="74" t="s">
        <v>760</v>
      </c>
      <c r="J284" s="73">
        <v>1</v>
      </c>
      <c r="K284" s="73">
        <v>1</v>
      </c>
      <c r="L284" s="73">
        <v>1</v>
      </c>
      <c r="M284" s="73">
        <v>1</v>
      </c>
      <c r="N284" s="73"/>
      <c r="O284" s="73"/>
      <c r="P284" s="73"/>
      <c r="Q284" s="73"/>
      <c r="R284" s="73"/>
      <c r="S284" s="73"/>
      <c r="T284" s="143">
        <v>1.1499999999999999</v>
      </c>
      <c r="U284" s="148">
        <v>240</v>
      </c>
      <c r="V284" s="121"/>
      <c r="W284" s="101">
        <f t="shared" si="17"/>
        <v>240</v>
      </c>
      <c r="X284" s="74" t="s">
        <v>1137</v>
      </c>
      <c r="Y284" s="56"/>
      <c r="Z284" s="56"/>
      <c r="AA284" s="56"/>
      <c r="AB284" s="56"/>
      <c r="AC284" s="56"/>
      <c r="AD284" s="56"/>
      <c r="AE284" s="56"/>
      <c r="AF284" s="56"/>
      <c r="AG284" s="56"/>
      <c r="AH284" s="56"/>
      <c r="AI284" s="56"/>
      <c r="AJ284" s="56"/>
      <c r="AK284" s="56"/>
      <c r="AL284" s="56"/>
      <c r="AM284" s="56"/>
      <c r="AN284" s="56"/>
      <c r="AO284" s="56"/>
      <c r="AP284" s="56"/>
      <c r="AQ284" s="56"/>
      <c r="AR284" s="56"/>
      <c r="AS284" s="56"/>
      <c r="AT284" s="56"/>
      <c r="AU284" s="56"/>
      <c r="AV284" s="56"/>
      <c r="AW284" s="56"/>
    </row>
    <row r="285" spans="1:49" s="102" customFormat="1" ht="56.25" customHeight="1" x14ac:dyDescent="0.3">
      <c r="A285" s="28">
        <v>324</v>
      </c>
      <c r="B285" s="74" t="s">
        <v>14</v>
      </c>
      <c r="C285" s="73" t="s">
        <v>716</v>
      </c>
      <c r="D285" s="73">
        <v>2012</v>
      </c>
      <c r="E285" s="73">
        <v>2015</v>
      </c>
      <c r="F285" s="73"/>
      <c r="G285" s="73" t="s">
        <v>783</v>
      </c>
      <c r="H285" s="74" t="s">
        <v>587</v>
      </c>
      <c r="I285" s="74" t="s">
        <v>760</v>
      </c>
      <c r="J285" s="73"/>
      <c r="K285" s="73"/>
      <c r="L285" s="73">
        <v>1</v>
      </c>
      <c r="M285" s="73"/>
      <c r="N285" s="73"/>
      <c r="O285" s="73"/>
      <c r="P285" s="73"/>
      <c r="Q285" s="73"/>
      <c r="R285" s="73"/>
      <c r="S285" s="73"/>
      <c r="T285" s="143">
        <v>0.3</v>
      </c>
      <c r="U285" s="128">
        <v>60</v>
      </c>
      <c r="V285" s="121"/>
      <c r="W285" s="114">
        <f t="shared" si="17"/>
        <v>60</v>
      </c>
      <c r="X285" s="74" t="s">
        <v>1010</v>
      </c>
      <c r="Y285" s="35"/>
      <c r="Z285" s="35"/>
      <c r="AA285" s="35"/>
      <c r="AB285" s="35"/>
      <c r="AC285" s="35"/>
      <c r="AD285" s="35"/>
      <c r="AE285" s="35"/>
      <c r="AF285" s="35"/>
      <c r="AG285" s="35"/>
      <c r="AH285" s="35"/>
      <c r="AI285" s="35"/>
      <c r="AJ285" s="35"/>
      <c r="AK285" s="35"/>
      <c r="AL285" s="35"/>
      <c r="AM285" s="35"/>
      <c r="AN285" s="35"/>
      <c r="AO285" s="35"/>
      <c r="AP285" s="35"/>
      <c r="AQ285" s="35"/>
      <c r="AR285" s="35"/>
      <c r="AS285" s="35"/>
      <c r="AT285" s="35"/>
      <c r="AU285" s="35"/>
      <c r="AV285" s="35"/>
      <c r="AW285" s="35"/>
    </row>
    <row r="286" spans="1:49" s="102" customFormat="1" ht="56.25" customHeight="1" x14ac:dyDescent="0.3">
      <c r="A286" s="28">
        <v>346</v>
      </c>
      <c r="B286" s="74" t="s">
        <v>1251</v>
      </c>
      <c r="C286" s="136" t="s">
        <v>709</v>
      </c>
      <c r="D286" s="73">
        <v>2012</v>
      </c>
      <c r="E286" s="73">
        <v>2013</v>
      </c>
      <c r="F286" s="73">
        <v>2018</v>
      </c>
      <c r="G286" s="73" t="s">
        <v>779</v>
      </c>
      <c r="H286" s="74" t="s">
        <v>585</v>
      </c>
      <c r="I286" s="74" t="s">
        <v>823</v>
      </c>
      <c r="J286" s="73"/>
      <c r="K286" s="73"/>
      <c r="L286" s="73"/>
      <c r="M286" s="73"/>
      <c r="N286" s="73"/>
      <c r="O286" s="73"/>
      <c r="P286" s="73"/>
      <c r="Q286" s="73">
        <v>1</v>
      </c>
      <c r="R286" s="73"/>
      <c r="S286" s="73"/>
      <c r="T286" s="128">
        <v>7.0000000000000001E-3</v>
      </c>
      <c r="U286" s="120">
        <f>T286/0.0047</f>
        <v>1.4893617021276595</v>
      </c>
      <c r="V286" s="121"/>
      <c r="W286" s="101">
        <f t="shared" si="17"/>
        <v>1.4893617021276595</v>
      </c>
      <c r="X286" s="74" t="s">
        <v>1250</v>
      </c>
      <c r="Y286" s="104"/>
      <c r="Z286" s="104"/>
      <c r="AA286" s="104"/>
      <c r="AB286" s="104"/>
      <c r="AC286" s="104"/>
      <c r="AD286" s="104"/>
      <c r="AE286" s="104"/>
      <c r="AF286" s="104"/>
      <c r="AG286" s="104"/>
      <c r="AH286" s="104"/>
      <c r="AI286" s="104"/>
      <c r="AJ286" s="104"/>
      <c r="AK286" s="104"/>
      <c r="AL286" s="104"/>
      <c r="AM286" s="104"/>
      <c r="AN286" s="104"/>
      <c r="AO286" s="104"/>
      <c r="AP286" s="104"/>
      <c r="AQ286" s="104"/>
      <c r="AR286" s="104"/>
      <c r="AS286" s="104"/>
      <c r="AT286" s="104"/>
      <c r="AU286" s="104"/>
      <c r="AV286" s="104"/>
      <c r="AW286" s="104"/>
    </row>
    <row r="287" spans="1:49" s="102" customFormat="1" ht="56.25" customHeight="1" x14ac:dyDescent="0.3">
      <c r="A287" s="54">
        <v>193</v>
      </c>
      <c r="B287" s="103" t="s">
        <v>185</v>
      </c>
      <c r="C287" s="73" t="s">
        <v>692</v>
      </c>
      <c r="D287" s="136">
        <v>2012</v>
      </c>
      <c r="E287" s="73">
        <v>2013</v>
      </c>
      <c r="F287" s="136"/>
      <c r="G287" s="136" t="s">
        <v>783</v>
      </c>
      <c r="H287" s="74" t="s">
        <v>587</v>
      </c>
      <c r="I287" s="74" t="s">
        <v>760</v>
      </c>
      <c r="J287" s="73"/>
      <c r="K287" s="73"/>
      <c r="L287" s="73">
        <v>1</v>
      </c>
      <c r="M287" s="73"/>
      <c r="N287" s="73"/>
      <c r="O287" s="73"/>
      <c r="P287" s="73"/>
      <c r="Q287" s="73"/>
      <c r="R287" s="73"/>
      <c r="S287" s="73"/>
      <c r="T287" s="143">
        <v>0.6</v>
      </c>
      <c r="U287" s="143">
        <v>120</v>
      </c>
      <c r="V287" s="144"/>
      <c r="W287" s="101">
        <f t="shared" si="17"/>
        <v>120</v>
      </c>
      <c r="X287" s="103"/>
      <c r="Y287" s="35"/>
      <c r="Z287" s="35"/>
      <c r="AA287" s="35"/>
      <c r="AB287" s="35"/>
      <c r="AC287" s="35"/>
      <c r="AD287" s="35"/>
      <c r="AE287" s="35"/>
      <c r="AF287" s="35"/>
      <c r="AG287" s="35"/>
      <c r="AH287" s="35"/>
      <c r="AI287" s="35"/>
      <c r="AJ287" s="35"/>
      <c r="AK287" s="35"/>
      <c r="AL287" s="35"/>
      <c r="AM287" s="35"/>
      <c r="AN287" s="35"/>
      <c r="AO287" s="35"/>
      <c r="AP287" s="35"/>
      <c r="AQ287" s="35"/>
      <c r="AR287" s="35"/>
      <c r="AS287" s="35"/>
      <c r="AT287" s="35"/>
      <c r="AU287" s="35"/>
      <c r="AV287" s="35"/>
      <c r="AW287" s="35"/>
    </row>
    <row r="288" spans="1:49" s="102" customFormat="1" ht="56.25" customHeight="1" x14ac:dyDescent="0.3">
      <c r="A288" s="38">
        <v>323</v>
      </c>
      <c r="B288" s="103" t="s">
        <v>110</v>
      </c>
      <c r="C288" s="136" t="s">
        <v>725</v>
      </c>
      <c r="D288" s="136">
        <v>2012</v>
      </c>
      <c r="E288" s="73">
        <f t="shared" ref="E288:E294" si="18">D288</f>
        <v>2012</v>
      </c>
      <c r="F288" s="136">
        <v>2016</v>
      </c>
      <c r="G288" s="136" t="s">
        <v>779</v>
      </c>
      <c r="H288" s="74" t="s">
        <v>587</v>
      </c>
      <c r="I288" s="74" t="s">
        <v>760</v>
      </c>
      <c r="J288" s="73"/>
      <c r="K288" s="73"/>
      <c r="L288" s="73">
        <v>1</v>
      </c>
      <c r="M288" s="73"/>
      <c r="N288" s="73"/>
      <c r="O288" s="73"/>
      <c r="P288" s="73"/>
      <c r="Q288" s="73"/>
      <c r="R288" s="73"/>
      <c r="S288" s="73"/>
      <c r="T288" s="145">
        <v>0.315</v>
      </c>
      <c r="U288" s="145">
        <v>60</v>
      </c>
      <c r="V288" s="144"/>
      <c r="W288" s="101">
        <f t="shared" si="17"/>
        <v>60</v>
      </c>
      <c r="X288" s="103" t="s">
        <v>557</v>
      </c>
      <c r="Y288" s="104"/>
      <c r="Z288" s="104"/>
      <c r="AA288" s="104"/>
      <c r="AB288" s="104"/>
      <c r="AC288" s="104"/>
      <c r="AD288" s="104"/>
      <c r="AE288" s="104"/>
      <c r="AF288" s="104"/>
      <c r="AG288" s="104"/>
      <c r="AH288" s="104"/>
      <c r="AI288" s="104"/>
      <c r="AJ288" s="104"/>
      <c r="AK288" s="104"/>
      <c r="AL288" s="104"/>
      <c r="AM288" s="104"/>
      <c r="AN288" s="104"/>
      <c r="AO288" s="104"/>
      <c r="AP288" s="104"/>
      <c r="AQ288" s="104"/>
      <c r="AR288" s="104"/>
      <c r="AS288" s="104"/>
      <c r="AT288" s="104"/>
      <c r="AU288" s="104"/>
      <c r="AV288" s="104"/>
      <c r="AW288" s="104"/>
    </row>
    <row r="289" spans="1:49" s="102" customFormat="1" ht="56.25" customHeight="1" x14ac:dyDescent="0.3">
      <c r="A289" s="28">
        <v>267</v>
      </c>
      <c r="B289" s="103" t="s">
        <v>101</v>
      </c>
      <c r="C289" s="136" t="s">
        <v>695</v>
      </c>
      <c r="D289" s="136">
        <v>2012</v>
      </c>
      <c r="E289" s="73">
        <f t="shared" si="18"/>
        <v>2012</v>
      </c>
      <c r="F289" s="136">
        <v>2014</v>
      </c>
      <c r="G289" s="136" t="s">
        <v>779</v>
      </c>
      <c r="H289" s="74" t="s">
        <v>587</v>
      </c>
      <c r="I289" s="74" t="s">
        <v>823</v>
      </c>
      <c r="J289" s="73">
        <v>1</v>
      </c>
      <c r="K289" s="73"/>
      <c r="L289" s="73">
        <v>1</v>
      </c>
      <c r="M289" s="73"/>
      <c r="N289" s="73"/>
      <c r="O289" s="73"/>
      <c r="P289" s="73"/>
      <c r="Q289" s="73">
        <v>1</v>
      </c>
      <c r="R289" s="73"/>
      <c r="S289" s="73"/>
      <c r="T289" s="143">
        <v>0.312</v>
      </c>
      <c r="U289" s="114">
        <f>T289/0.0046</f>
        <v>67.826086956521735</v>
      </c>
      <c r="V289" s="121"/>
      <c r="W289" s="101">
        <f t="shared" si="17"/>
        <v>67.826086956521735</v>
      </c>
      <c r="X289" s="103" t="s">
        <v>1066</v>
      </c>
      <c r="Y289" s="104"/>
      <c r="Z289" s="104"/>
      <c r="AA289" s="104"/>
      <c r="AB289" s="104"/>
      <c r="AC289" s="104"/>
      <c r="AD289" s="104"/>
      <c r="AE289" s="104"/>
      <c r="AF289" s="104"/>
      <c r="AG289" s="104"/>
      <c r="AH289" s="104"/>
      <c r="AI289" s="104"/>
      <c r="AJ289" s="104"/>
      <c r="AK289" s="104"/>
      <c r="AL289" s="104"/>
      <c r="AM289" s="104"/>
      <c r="AN289" s="104"/>
      <c r="AO289" s="104"/>
      <c r="AP289" s="104"/>
      <c r="AQ289" s="104"/>
      <c r="AR289" s="104"/>
      <c r="AS289" s="104"/>
      <c r="AT289" s="104"/>
      <c r="AU289" s="104"/>
      <c r="AV289" s="104"/>
      <c r="AW289" s="104"/>
    </row>
    <row r="290" spans="1:49" s="102" customFormat="1" ht="56.25" customHeight="1" x14ac:dyDescent="0.3">
      <c r="A290" s="28">
        <v>338</v>
      </c>
      <c r="B290" s="103" t="s">
        <v>38</v>
      </c>
      <c r="C290" s="136" t="s">
        <v>695</v>
      </c>
      <c r="D290" s="136">
        <v>2012</v>
      </c>
      <c r="E290" s="73">
        <f t="shared" si="18"/>
        <v>2012</v>
      </c>
      <c r="F290" s="136"/>
      <c r="G290" s="136" t="s">
        <v>783</v>
      </c>
      <c r="H290" s="74" t="s">
        <v>587</v>
      </c>
      <c r="I290" s="74"/>
      <c r="J290" s="73">
        <v>1</v>
      </c>
      <c r="K290" s="73"/>
      <c r="L290" s="73">
        <v>1</v>
      </c>
      <c r="M290" s="73"/>
      <c r="N290" s="73">
        <v>1</v>
      </c>
      <c r="O290" s="73"/>
      <c r="P290" s="73"/>
      <c r="Q290" s="73"/>
      <c r="R290" s="73"/>
      <c r="S290" s="73"/>
      <c r="T290" s="145">
        <v>0.16500000000000001</v>
      </c>
      <c r="U290" s="114">
        <f>T290/0.0046</f>
        <v>35.869565217391305</v>
      </c>
      <c r="V290" s="144"/>
      <c r="W290" s="101">
        <f t="shared" si="17"/>
        <v>35.869565217391305</v>
      </c>
      <c r="X290" s="103" t="s">
        <v>510</v>
      </c>
      <c r="Y290" s="104"/>
      <c r="Z290" s="104"/>
      <c r="AA290" s="104"/>
      <c r="AB290" s="104"/>
      <c r="AC290" s="104"/>
      <c r="AD290" s="104"/>
      <c r="AE290" s="104"/>
      <c r="AF290" s="104"/>
      <c r="AG290" s="104"/>
      <c r="AH290" s="104"/>
      <c r="AI290" s="104"/>
      <c r="AJ290" s="104"/>
      <c r="AK290" s="104"/>
      <c r="AL290" s="104"/>
      <c r="AM290" s="104"/>
      <c r="AN290" s="104"/>
      <c r="AO290" s="104"/>
      <c r="AP290" s="104"/>
      <c r="AQ290" s="104"/>
      <c r="AR290" s="104"/>
      <c r="AS290" s="104"/>
      <c r="AT290" s="104"/>
      <c r="AU290" s="104"/>
      <c r="AV290" s="104"/>
      <c r="AW290" s="104"/>
    </row>
    <row r="291" spans="1:49" s="34" customFormat="1" ht="56.25" customHeight="1" x14ac:dyDescent="0.3">
      <c r="A291" s="28">
        <v>266</v>
      </c>
      <c r="B291" s="74" t="s">
        <v>166</v>
      </c>
      <c r="C291" s="136" t="s">
        <v>695</v>
      </c>
      <c r="D291" s="73">
        <v>2012</v>
      </c>
      <c r="E291" s="73">
        <f t="shared" si="18"/>
        <v>2012</v>
      </c>
      <c r="F291" s="73"/>
      <c r="G291" s="73" t="s">
        <v>783</v>
      </c>
      <c r="H291" s="74" t="s">
        <v>587</v>
      </c>
      <c r="I291" s="74" t="s">
        <v>760</v>
      </c>
      <c r="J291" s="73"/>
      <c r="K291" s="73">
        <v>1</v>
      </c>
      <c r="L291" s="73"/>
      <c r="M291" s="73"/>
      <c r="N291" s="73"/>
      <c r="O291" s="73"/>
      <c r="P291" s="73"/>
      <c r="Q291" s="73"/>
      <c r="R291" s="73"/>
      <c r="S291" s="73"/>
      <c r="T291" s="128">
        <v>0.12</v>
      </c>
      <c r="U291" s="148">
        <v>30</v>
      </c>
      <c r="V291" s="159"/>
      <c r="W291" s="101">
        <f t="shared" si="17"/>
        <v>30</v>
      </c>
      <c r="X291" s="166"/>
      <c r="Y291" s="104"/>
      <c r="Z291" s="104"/>
      <c r="AA291" s="104"/>
      <c r="AB291" s="104"/>
      <c r="AC291" s="104"/>
      <c r="AD291" s="104"/>
      <c r="AE291" s="104"/>
      <c r="AF291" s="104"/>
      <c r="AG291" s="104"/>
      <c r="AH291" s="104"/>
      <c r="AI291" s="104"/>
      <c r="AJ291" s="104"/>
      <c r="AK291" s="104"/>
      <c r="AL291" s="104"/>
      <c r="AM291" s="104"/>
      <c r="AN291" s="104"/>
      <c r="AO291" s="104"/>
      <c r="AP291" s="104"/>
      <c r="AQ291" s="104"/>
      <c r="AR291" s="104"/>
      <c r="AS291" s="104"/>
      <c r="AT291" s="104"/>
      <c r="AU291" s="104"/>
      <c r="AV291" s="104"/>
      <c r="AW291" s="104"/>
    </row>
    <row r="292" spans="1:49" s="102" customFormat="1" ht="56.25" customHeight="1" x14ac:dyDescent="0.3">
      <c r="A292" s="28">
        <v>341</v>
      </c>
      <c r="B292" s="103" t="s">
        <v>37</v>
      </c>
      <c r="C292" s="136" t="s">
        <v>695</v>
      </c>
      <c r="D292" s="136">
        <v>2012</v>
      </c>
      <c r="E292" s="73">
        <f t="shared" si="18"/>
        <v>2012</v>
      </c>
      <c r="F292" s="136"/>
      <c r="G292" s="136" t="s">
        <v>783</v>
      </c>
      <c r="H292" s="74" t="s">
        <v>587</v>
      </c>
      <c r="I292" s="74"/>
      <c r="J292" s="73">
        <v>1</v>
      </c>
      <c r="K292" s="73"/>
      <c r="L292" s="73"/>
      <c r="M292" s="73"/>
      <c r="N292" s="73"/>
      <c r="O292" s="73"/>
      <c r="P292" s="73"/>
      <c r="Q292" s="73"/>
      <c r="R292" s="73"/>
      <c r="S292" s="73"/>
      <c r="T292" s="145">
        <v>0.14000000000000001</v>
      </c>
      <c r="U292" s="143">
        <f>T292/0.0047</f>
        <v>29.787234042553195</v>
      </c>
      <c r="V292" s="144"/>
      <c r="W292" s="101">
        <f t="shared" si="17"/>
        <v>29.787234042553195</v>
      </c>
      <c r="X292" s="103" t="s">
        <v>509</v>
      </c>
      <c r="Y292" s="104"/>
      <c r="Z292" s="104"/>
      <c r="AA292" s="104"/>
      <c r="AB292" s="104"/>
      <c r="AC292" s="104"/>
      <c r="AD292" s="104"/>
      <c r="AE292" s="104"/>
      <c r="AF292" s="104"/>
      <c r="AG292" s="104"/>
      <c r="AH292" s="104"/>
      <c r="AI292" s="104"/>
      <c r="AJ292" s="104"/>
      <c r="AK292" s="104"/>
      <c r="AL292" s="104"/>
      <c r="AM292" s="104"/>
      <c r="AN292" s="104"/>
      <c r="AO292" s="104"/>
      <c r="AP292" s="104"/>
      <c r="AQ292" s="104"/>
      <c r="AR292" s="104"/>
      <c r="AS292" s="104"/>
    </row>
    <row r="293" spans="1:49" s="102" customFormat="1" ht="56.25" customHeight="1" x14ac:dyDescent="0.3">
      <c r="A293" s="28">
        <v>337</v>
      </c>
      <c r="B293" s="74" t="s">
        <v>68</v>
      </c>
      <c r="C293" s="136" t="s">
        <v>690</v>
      </c>
      <c r="D293" s="73">
        <v>2012</v>
      </c>
      <c r="E293" s="73">
        <f t="shared" si="18"/>
        <v>2012</v>
      </c>
      <c r="F293" s="73"/>
      <c r="G293" s="73" t="s">
        <v>779</v>
      </c>
      <c r="H293" s="74" t="s">
        <v>585</v>
      </c>
      <c r="I293" s="74" t="s">
        <v>760</v>
      </c>
      <c r="J293" s="73">
        <v>1</v>
      </c>
      <c r="K293" s="73"/>
      <c r="L293" s="73"/>
      <c r="M293" s="73"/>
      <c r="N293" s="73"/>
      <c r="O293" s="73"/>
      <c r="P293" s="73"/>
      <c r="Q293" s="73"/>
      <c r="R293" s="73"/>
      <c r="S293" s="73"/>
      <c r="T293" s="128">
        <v>0.11</v>
      </c>
      <c r="U293" s="114">
        <f>T293/0.0047</f>
        <v>23.404255319148934</v>
      </c>
      <c r="V293" s="121"/>
      <c r="W293" s="101">
        <f t="shared" si="17"/>
        <v>23.404255319148934</v>
      </c>
      <c r="X293" s="74" t="s">
        <v>1257</v>
      </c>
      <c r="Y293" s="104"/>
      <c r="Z293" s="104"/>
      <c r="AA293" s="104"/>
      <c r="AB293" s="104"/>
      <c r="AC293" s="104"/>
      <c r="AD293" s="104"/>
      <c r="AE293" s="104"/>
      <c r="AF293" s="104"/>
      <c r="AG293" s="104"/>
      <c r="AH293" s="104"/>
      <c r="AI293" s="104"/>
      <c r="AJ293" s="104"/>
      <c r="AK293" s="104"/>
      <c r="AL293" s="104"/>
      <c r="AM293" s="104"/>
      <c r="AN293" s="104"/>
      <c r="AO293" s="104"/>
      <c r="AP293" s="104"/>
      <c r="AQ293" s="104"/>
      <c r="AR293" s="104"/>
      <c r="AS293" s="104"/>
      <c r="AT293" s="104"/>
      <c r="AU293" s="104"/>
      <c r="AV293" s="104"/>
      <c r="AW293" s="104"/>
    </row>
    <row r="294" spans="1:49" s="102" customFormat="1" ht="56.25" customHeight="1" x14ac:dyDescent="0.3">
      <c r="A294" s="74">
        <v>315</v>
      </c>
      <c r="B294" s="103" t="s">
        <v>30</v>
      </c>
      <c r="C294" s="136" t="s">
        <v>695</v>
      </c>
      <c r="D294" s="136">
        <v>2012</v>
      </c>
      <c r="E294" s="73">
        <f t="shared" si="18"/>
        <v>2012</v>
      </c>
      <c r="F294" s="136"/>
      <c r="G294" s="136" t="s">
        <v>783</v>
      </c>
      <c r="H294" s="109" t="s">
        <v>607</v>
      </c>
      <c r="I294" s="74"/>
      <c r="J294" s="73"/>
      <c r="K294" s="73"/>
      <c r="L294" s="73"/>
      <c r="M294" s="73"/>
      <c r="N294" s="73"/>
      <c r="O294" s="73"/>
      <c r="P294" s="73"/>
      <c r="Q294" s="73">
        <v>1</v>
      </c>
      <c r="R294" s="73"/>
      <c r="S294" s="73"/>
      <c r="T294" s="145">
        <f>U294*0.0045</f>
        <v>0.10799999999999998</v>
      </c>
      <c r="U294" s="153">
        <v>24</v>
      </c>
      <c r="V294" s="144"/>
      <c r="W294" s="114">
        <f t="shared" si="17"/>
        <v>24</v>
      </c>
      <c r="X294" s="103" t="s">
        <v>502</v>
      </c>
      <c r="Y294" s="104"/>
      <c r="Z294" s="104"/>
      <c r="AA294" s="104"/>
      <c r="AB294" s="104"/>
      <c r="AC294" s="104"/>
      <c r="AD294" s="104"/>
      <c r="AE294" s="104"/>
      <c r="AF294" s="104"/>
      <c r="AG294" s="104"/>
      <c r="AH294" s="104"/>
      <c r="AI294" s="104"/>
      <c r="AJ294" s="104"/>
      <c r="AK294" s="104"/>
      <c r="AL294" s="104"/>
      <c r="AM294" s="104"/>
      <c r="AN294" s="104"/>
      <c r="AO294" s="104"/>
      <c r="AP294" s="104"/>
      <c r="AQ294" s="104"/>
      <c r="AR294" s="104"/>
      <c r="AS294" s="104"/>
      <c r="AT294" s="104"/>
      <c r="AU294" s="104"/>
      <c r="AV294" s="104"/>
      <c r="AW294" s="104"/>
    </row>
    <row r="295" spans="1:49" s="102" customFormat="1" ht="56.25" customHeight="1" x14ac:dyDescent="0.3">
      <c r="A295" s="103">
        <v>345</v>
      </c>
      <c r="B295" s="74" t="s">
        <v>217</v>
      </c>
      <c r="C295" s="73" t="s">
        <v>724</v>
      </c>
      <c r="D295" s="73">
        <v>2012</v>
      </c>
      <c r="E295" s="73">
        <v>2012</v>
      </c>
      <c r="F295" s="73"/>
      <c r="G295" s="73" t="s">
        <v>783</v>
      </c>
      <c r="H295" s="109" t="s">
        <v>607</v>
      </c>
      <c r="I295" s="74" t="s">
        <v>760</v>
      </c>
      <c r="J295" s="73">
        <v>1</v>
      </c>
      <c r="K295" s="73"/>
      <c r="L295" s="73"/>
      <c r="M295" s="73"/>
      <c r="N295" s="73"/>
      <c r="O295" s="73"/>
      <c r="P295" s="73"/>
      <c r="Q295" s="73"/>
      <c r="R295" s="73"/>
      <c r="S295" s="73"/>
      <c r="T295" s="128">
        <v>0.1</v>
      </c>
      <c r="U295" s="142">
        <f>T295/0.0046</f>
        <v>21.739130434782609</v>
      </c>
      <c r="V295" s="121"/>
      <c r="W295" s="114">
        <f t="shared" si="17"/>
        <v>21.739130434782609</v>
      </c>
      <c r="X295" s="74" t="s">
        <v>1060</v>
      </c>
      <c r="Y295" s="104"/>
      <c r="Z295" s="104"/>
      <c r="AA295" s="104"/>
      <c r="AB295" s="104"/>
      <c r="AC295" s="104"/>
      <c r="AD295" s="104"/>
      <c r="AE295" s="104"/>
      <c r="AF295" s="104"/>
      <c r="AG295" s="104"/>
      <c r="AH295" s="104"/>
      <c r="AI295" s="104"/>
      <c r="AJ295" s="104"/>
      <c r="AK295" s="104"/>
      <c r="AL295" s="104"/>
      <c r="AM295" s="104"/>
      <c r="AN295" s="104"/>
      <c r="AO295" s="104"/>
      <c r="AP295" s="104"/>
      <c r="AQ295" s="104"/>
      <c r="AR295" s="104"/>
      <c r="AS295" s="104"/>
      <c r="AT295" s="104"/>
      <c r="AU295" s="104"/>
      <c r="AV295" s="104"/>
      <c r="AW295" s="104"/>
    </row>
    <row r="296" spans="1:49" s="102" customFormat="1" ht="56.25" customHeight="1" x14ac:dyDescent="0.3">
      <c r="A296" s="74">
        <v>215</v>
      </c>
      <c r="B296" s="103" t="s">
        <v>55</v>
      </c>
      <c r="C296" s="136" t="s">
        <v>705</v>
      </c>
      <c r="D296" s="136">
        <v>2012</v>
      </c>
      <c r="E296" s="73">
        <f t="shared" ref="E296:E305" si="19">D296</f>
        <v>2012</v>
      </c>
      <c r="F296" s="136"/>
      <c r="G296" s="136" t="s">
        <v>783</v>
      </c>
      <c r="H296" s="74" t="s">
        <v>587</v>
      </c>
      <c r="I296" s="74" t="s">
        <v>760</v>
      </c>
      <c r="J296" s="73">
        <v>1</v>
      </c>
      <c r="K296" s="73">
        <v>1</v>
      </c>
      <c r="L296" s="73">
        <v>1</v>
      </c>
      <c r="M296" s="73"/>
      <c r="N296" s="73"/>
      <c r="O296" s="73"/>
      <c r="P296" s="73"/>
      <c r="Q296" s="73"/>
      <c r="R296" s="73"/>
      <c r="S296" s="73"/>
      <c r="T296" s="145">
        <v>0.03</v>
      </c>
      <c r="U296" s="114">
        <f>T296/0.0046</f>
        <v>6.5217391304347823</v>
      </c>
      <c r="V296" s="121"/>
      <c r="W296" s="101">
        <f t="shared" si="17"/>
        <v>6.5217391304347823</v>
      </c>
      <c r="X296" s="103" t="s">
        <v>522</v>
      </c>
      <c r="Y296" s="104"/>
      <c r="Z296" s="104"/>
      <c r="AA296" s="104"/>
      <c r="AB296" s="104"/>
      <c r="AC296" s="104"/>
      <c r="AD296" s="104"/>
      <c r="AE296" s="104"/>
      <c r="AF296" s="104"/>
      <c r="AG296" s="104"/>
      <c r="AH296" s="104"/>
      <c r="AI296" s="104"/>
      <c r="AJ296" s="104"/>
      <c r="AK296" s="104"/>
      <c r="AL296" s="104"/>
      <c r="AM296" s="104"/>
      <c r="AN296" s="104"/>
      <c r="AO296" s="104"/>
      <c r="AP296" s="104"/>
      <c r="AQ296" s="104"/>
      <c r="AR296" s="104"/>
      <c r="AS296" s="104"/>
      <c r="AT296" s="104"/>
      <c r="AU296" s="104"/>
      <c r="AV296" s="104"/>
      <c r="AW296" s="104"/>
    </row>
    <row r="297" spans="1:49" s="106" customFormat="1" ht="56.25" customHeight="1" x14ac:dyDescent="0.3">
      <c r="A297" s="38">
        <v>339</v>
      </c>
      <c r="B297" s="74" t="s">
        <v>11</v>
      </c>
      <c r="C297" s="136" t="s">
        <v>695</v>
      </c>
      <c r="D297" s="136">
        <v>2012</v>
      </c>
      <c r="E297" s="73">
        <f t="shared" si="19"/>
        <v>2012</v>
      </c>
      <c r="F297" s="136">
        <v>2016</v>
      </c>
      <c r="G297" s="136" t="s">
        <v>779</v>
      </c>
      <c r="H297" s="74" t="s">
        <v>586</v>
      </c>
      <c r="I297" s="74"/>
      <c r="J297" s="73"/>
      <c r="K297" s="73"/>
      <c r="L297" s="73"/>
      <c r="M297" s="73"/>
      <c r="N297" s="73"/>
      <c r="O297" s="73"/>
      <c r="P297" s="73">
        <v>1</v>
      </c>
      <c r="Q297" s="73"/>
      <c r="R297" s="73"/>
      <c r="S297" s="73">
        <v>1</v>
      </c>
      <c r="T297" s="142">
        <f>U297*0.0038</f>
        <v>3.7999999999999999E-2</v>
      </c>
      <c r="U297" s="128">
        <v>10</v>
      </c>
      <c r="V297" s="144"/>
      <c r="W297" s="101">
        <f>T297/0.0038</f>
        <v>10</v>
      </c>
      <c r="X297" s="103" t="s">
        <v>488</v>
      </c>
      <c r="Y297" s="104"/>
      <c r="Z297" s="104"/>
      <c r="AA297" s="104"/>
      <c r="AB297" s="104"/>
      <c r="AC297" s="104"/>
      <c r="AD297" s="104"/>
      <c r="AE297" s="104"/>
      <c r="AF297" s="104"/>
      <c r="AG297" s="104"/>
      <c r="AH297" s="104"/>
      <c r="AI297" s="104"/>
      <c r="AJ297" s="104"/>
      <c r="AK297" s="104"/>
      <c r="AL297" s="104"/>
      <c r="AM297" s="104"/>
      <c r="AN297" s="104"/>
      <c r="AO297" s="104"/>
      <c r="AP297" s="104"/>
      <c r="AQ297" s="104"/>
      <c r="AR297" s="104"/>
      <c r="AS297" s="104"/>
      <c r="AT297" s="104"/>
      <c r="AU297" s="104"/>
      <c r="AV297" s="104"/>
      <c r="AW297" s="104"/>
    </row>
    <row r="298" spans="1:49" s="102" customFormat="1" ht="56.25" customHeight="1" x14ac:dyDescent="0.3">
      <c r="A298" s="103">
        <v>330</v>
      </c>
      <c r="B298" s="74" t="s">
        <v>33</v>
      </c>
      <c r="C298" s="73" t="s">
        <v>703</v>
      </c>
      <c r="D298" s="73">
        <v>2012</v>
      </c>
      <c r="E298" s="73">
        <f t="shared" si="19"/>
        <v>2012</v>
      </c>
      <c r="F298" s="73"/>
      <c r="G298" s="73" t="s">
        <v>783</v>
      </c>
      <c r="H298" s="74" t="s">
        <v>585</v>
      </c>
      <c r="I298" s="74" t="s">
        <v>1058</v>
      </c>
      <c r="J298" s="73">
        <v>1</v>
      </c>
      <c r="K298" s="73"/>
      <c r="L298" s="73"/>
      <c r="M298" s="73"/>
      <c r="N298" s="73">
        <v>1</v>
      </c>
      <c r="O298" s="73"/>
      <c r="P298" s="73"/>
      <c r="Q298" s="73"/>
      <c r="R298" s="73"/>
      <c r="S298" s="73"/>
      <c r="T298" s="142">
        <v>8.0000000000000002E-3</v>
      </c>
      <c r="U298" s="148">
        <v>1.7</v>
      </c>
      <c r="V298" s="121"/>
      <c r="W298" s="101">
        <f>U298</f>
        <v>1.7</v>
      </c>
      <c r="X298" s="74" t="s">
        <v>505</v>
      </c>
      <c r="Y298" s="35"/>
      <c r="Z298" s="35"/>
      <c r="AA298" s="35"/>
      <c r="AB298" s="35"/>
      <c r="AC298" s="35"/>
      <c r="AD298" s="35"/>
      <c r="AE298" s="35"/>
      <c r="AF298" s="35"/>
      <c r="AG298" s="35"/>
      <c r="AH298" s="35"/>
      <c r="AI298" s="35"/>
      <c r="AJ298" s="35"/>
      <c r="AK298" s="35"/>
      <c r="AL298" s="35"/>
      <c r="AM298" s="35"/>
      <c r="AN298" s="35"/>
      <c r="AO298" s="35"/>
      <c r="AP298" s="35"/>
      <c r="AQ298" s="35"/>
      <c r="AR298" s="35"/>
      <c r="AS298" s="35"/>
      <c r="AT298" s="35"/>
      <c r="AU298" s="35"/>
      <c r="AV298" s="35"/>
      <c r="AW298" s="35"/>
    </row>
    <row r="299" spans="1:49" s="60" customFormat="1" ht="56.25" customHeight="1" x14ac:dyDescent="0.3">
      <c r="A299" s="103">
        <v>314</v>
      </c>
      <c r="B299" s="74" t="s">
        <v>158</v>
      </c>
      <c r="C299" s="73" t="s">
        <v>722</v>
      </c>
      <c r="D299" s="73">
        <v>2012</v>
      </c>
      <c r="E299" s="73">
        <f t="shared" si="19"/>
        <v>2012</v>
      </c>
      <c r="F299" s="73"/>
      <c r="G299" s="73" t="s">
        <v>783</v>
      </c>
      <c r="H299" s="74" t="s">
        <v>587</v>
      </c>
      <c r="I299" s="74" t="s">
        <v>760</v>
      </c>
      <c r="J299" s="73"/>
      <c r="K299" s="73"/>
      <c r="L299" s="73"/>
      <c r="M299" s="73">
        <v>1</v>
      </c>
      <c r="N299" s="73"/>
      <c r="O299" s="73"/>
      <c r="P299" s="73"/>
      <c r="Q299" s="73"/>
      <c r="R299" s="73"/>
      <c r="S299" s="73"/>
      <c r="T299" s="145">
        <f>U299*0.0046</f>
        <v>1.38</v>
      </c>
      <c r="U299" s="145">
        <v>300</v>
      </c>
      <c r="V299" s="144"/>
      <c r="W299" s="101">
        <f>U299</f>
        <v>300</v>
      </c>
      <c r="X299" s="103" t="s">
        <v>1327</v>
      </c>
      <c r="Y299" s="35"/>
      <c r="Z299" s="35"/>
      <c r="AA299" s="35"/>
      <c r="AB299" s="35"/>
      <c r="AC299" s="35"/>
      <c r="AD299" s="35"/>
      <c r="AE299" s="35"/>
      <c r="AF299" s="35"/>
      <c r="AG299" s="35"/>
      <c r="AH299" s="35"/>
      <c r="AI299" s="35"/>
      <c r="AJ299" s="35"/>
      <c r="AK299" s="35"/>
      <c r="AL299" s="35"/>
      <c r="AM299" s="35"/>
      <c r="AN299" s="35"/>
      <c r="AO299" s="35"/>
      <c r="AP299" s="35"/>
      <c r="AQ299" s="35"/>
      <c r="AR299" s="35"/>
      <c r="AS299" s="35"/>
      <c r="AT299" s="35"/>
      <c r="AU299" s="35"/>
      <c r="AV299" s="35"/>
      <c r="AW299" s="35"/>
    </row>
    <row r="300" spans="1:49" s="102" customFormat="1" ht="56.25" customHeight="1" x14ac:dyDescent="0.3">
      <c r="A300" s="103">
        <v>273</v>
      </c>
      <c r="B300" s="74" t="s">
        <v>134</v>
      </c>
      <c r="C300" s="136" t="s">
        <v>690</v>
      </c>
      <c r="D300" s="73">
        <v>2012</v>
      </c>
      <c r="E300" s="73">
        <f t="shared" si="19"/>
        <v>2012</v>
      </c>
      <c r="F300" s="73">
        <v>2014</v>
      </c>
      <c r="G300" s="73" t="s">
        <v>779</v>
      </c>
      <c r="H300" s="74" t="s">
        <v>586</v>
      </c>
      <c r="I300" s="74"/>
      <c r="J300" s="73">
        <v>1</v>
      </c>
      <c r="K300" s="73"/>
      <c r="L300" s="73"/>
      <c r="M300" s="73"/>
      <c r="N300" s="73"/>
      <c r="O300" s="73"/>
      <c r="P300" s="73"/>
      <c r="Q300" s="73">
        <v>1</v>
      </c>
      <c r="R300" s="73"/>
      <c r="S300" s="73"/>
      <c r="T300" s="142"/>
      <c r="U300" s="142"/>
      <c r="V300" s="121"/>
      <c r="W300" s="101">
        <f>T300/0.0038</f>
        <v>0</v>
      </c>
      <c r="X300" s="74" t="s">
        <v>572</v>
      </c>
      <c r="Y300" s="35"/>
      <c r="Z300" s="35"/>
      <c r="AA300" s="35"/>
      <c r="AB300" s="35"/>
      <c r="AC300" s="35"/>
      <c r="AD300" s="35"/>
      <c r="AE300" s="35"/>
      <c r="AF300" s="35"/>
      <c r="AG300" s="35"/>
      <c r="AH300" s="35"/>
      <c r="AI300" s="35"/>
      <c r="AJ300" s="35"/>
      <c r="AK300" s="35"/>
      <c r="AL300" s="35"/>
      <c r="AM300" s="35"/>
      <c r="AN300" s="35"/>
      <c r="AO300" s="35"/>
      <c r="AP300" s="35"/>
      <c r="AQ300" s="35"/>
      <c r="AR300" s="35"/>
      <c r="AS300" s="35"/>
      <c r="AT300" s="35"/>
      <c r="AU300" s="35"/>
      <c r="AV300" s="35"/>
      <c r="AW300" s="35"/>
    </row>
    <row r="301" spans="1:49" s="102" customFormat="1" ht="56.25" customHeight="1" x14ac:dyDescent="0.3">
      <c r="A301" s="103">
        <v>308</v>
      </c>
      <c r="B301" s="74" t="s">
        <v>216</v>
      </c>
      <c r="C301" s="136" t="s">
        <v>702</v>
      </c>
      <c r="D301" s="73">
        <v>2012</v>
      </c>
      <c r="E301" s="73">
        <f t="shared" si="19"/>
        <v>2012</v>
      </c>
      <c r="F301" s="73"/>
      <c r="G301" s="73" t="s">
        <v>783</v>
      </c>
      <c r="H301" s="74" t="s">
        <v>585</v>
      </c>
      <c r="I301" s="74"/>
      <c r="J301" s="73">
        <v>1</v>
      </c>
      <c r="K301" s="73"/>
      <c r="L301" s="73"/>
      <c r="M301" s="73"/>
      <c r="N301" s="73"/>
      <c r="O301" s="73"/>
      <c r="P301" s="73"/>
      <c r="Q301" s="73"/>
      <c r="R301" s="73"/>
      <c r="S301" s="73"/>
      <c r="T301" s="142">
        <f>U301*0.0047</f>
        <v>9.4000000000000004E-3</v>
      </c>
      <c r="U301" s="148">
        <v>2</v>
      </c>
      <c r="V301" s="121"/>
      <c r="W301" s="101">
        <f t="shared" ref="W301:W315" si="20">U301</f>
        <v>2</v>
      </c>
      <c r="X301" s="74" t="s">
        <v>1343</v>
      </c>
      <c r="Y301" s="35"/>
      <c r="Z301" s="35"/>
      <c r="AA301" s="35"/>
      <c r="AB301" s="35"/>
      <c r="AC301" s="35"/>
      <c r="AD301" s="35"/>
      <c r="AE301" s="35"/>
      <c r="AF301" s="35"/>
      <c r="AG301" s="35"/>
      <c r="AH301" s="35"/>
      <c r="AI301" s="35"/>
      <c r="AJ301" s="35"/>
      <c r="AK301" s="35"/>
      <c r="AL301" s="35"/>
      <c r="AM301" s="35"/>
      <c r="AN301" s="35"/>
      <c r="AO301" s="35"/>
      <c r="AP301" s="35"/>
      <c r="AQ301" s="35"/>
      <c r="AR301" s="35"/>
      <c r="AS301" s="35"/>
      <c r="AT301" s="35"/>
      <c r="AU301" s="35"/>
      <c r="AV301" s="35"/>
      <c r="AW301" s="35"/>
    </row>
    <row r="302" spans="1:49" s="102" customFormat="1" ht="56.25" customHeight="1" x14ac:dyDescent="0.3">
      <c r="A302" s="103">
        <v>340</v>
      </c>
      <c r="B302" s="74" t="s">
        <v>1350</v>
      </c>
      <c r="C302" s="73" t="s">
        <v>732</v>
      </c>
      <c r="D302" s="73">
        <v>2012</v>
      </c>
      <c r="E302" s="73">
        <f t="shared" si="19"/>
        <v>2012</v>
      </c>
      <c r="F302" s="73"/>
      <c r="G302" s="73" t="s">
        <v>783</v>
      </c>
      <c r="H302" s="109" t="s">
        <v>607</v>
      </c>
      <c r="I302" s="74" t="s">
        <v>823</v>
      </c>
      <c r="J302" s="73"/>
      <c r="K302" s="73"/>
      <c r="L302" s="73"/>
      <c r="M302" s="73"/>
      <c r="N302" s="73"/>
      <c r="O302" s="73"/>
      <c r="P302" s="73"/>
      <c r="Q302" s="73">
        <v>1</v>
      </c>
      <c r="R302" s="73"/>
      <c r="S302" s="73"/>
      <c r="T302" s="142"/>
      <c r="U302" s="142"/>
      <c r="V302" s="121"/>
      <c r="W302" s="101">
        <f t="shared" si="20"/>
        <v>0</v>
      </c>
      <c r="X302" s="74" t="s">
        <v>564</v>
      </c>
      <c r="Y302" s="104"/>
      <c r="Z302" s="104"/>
      <c r="AA302" s="104"/>
      <c r="AB302" s="104"/>
      <c r="AC302" s="104"/>
      <c r="AD302" s="104"/>
      <c r="AE302" s="104"/>
      <c r="AF302" s="104"/>
      <c r="AG302" s="104"/>
      <c r="AH302" s="104"/>
      <c r="AI302" s="104"/>
      <c r="AJ302" s="104"/>
      <c r="AK302" s="104"/>
      <c r="AL302" s="104"/>
      <c r="AM302" s="104"/>
      <c r="AN302" s="104"/>
      <c r="AO302" s="104"/>
      <c r="AP302" s="104"/>
      <c r="AQ302" s="104"/>
      <c r="AR302" s="104"/>
      <c r="AS302" s="104"/>
      <c r="AT302" s="104"/>
      <c r="AU302" s="104"/>
      <c r="AV302" s="104"/>
      <c r="AW302" s="104"/>
    </row>
    <row r="303" spans="1:49" s="102" customFormat="1" ht="56.25" customHeight="1" x14ac:dyDescent="0.3">
      <c r="A303" s="103">
        <v>303</v>
      </c>
      <c r="B303" s="103" t="s">
        <v>18</v>
      </c>
      <c r="C303" s="136" t="s">
        <v>705</v>
      </c>
      <c r="D303" s="136">
        <v>2012</v>
      </c>
      <c r="E303" s="73">
        <f t="shared" si="19"/>
        <v>2012</v>
      </c>
      <c r="F303" s="136">
        <v>2013</v>
      </c>
      <c r="G303" s="136" t="s">
        <v>779</v>
      </c>
      <c r="H303" s="109" t="s">
        <v>607</v>
      </c>
      <c r="I303" s="74" t="s">
        <v>847</v>
      </c>
      <c r="J303" s="73"/>
      <c r="K303" s="73"/>
      <c r="L303" s="73"/>
      <c r="M303" s="73"/>
      <c r="N303" s="73"/>
      <c r="O303" s="73"/>
      <c r="P303" s="73"/>
      <c r="Q303" s="73"/>
      <c r="R303" s="73"/>
      <c r="S303" s="73">
        <v>1</v>
      </c>
      <c r="T303" s="145"/>
      <c r="U303" s="145"/>
      <c r="V303" s="144"/>
      <c r="W303" s="114">
        <f t="shared" si="20"/>
        <v>0</v>
      </c>
      <c r="X303" s="103" t="s">
        <v>491</v>
      </c>
      <c r="Y303" s="35"/>
      <c r="Z303" s="35"/>
      <c r="AA303" s="35"/>
      <c r="AB303" s="35"/>
      <c r="AC303" s="35"/>
      <c r="AD303" s="35"/>
      <c r="AE303" s="35"/>
      <c r="AF303" s="35"/>
      <c r="AG303" s="35"/>
      <c r="AH303" s="35"/>
      <c r="AI303" s="35"/>
      <c r="AJ303" s="35"/>
      <c r="AK303" s="35"/>
      <c r="AL303" s="35"/>
      <c r="AM303" s="35"/>
      <c r="AN303" s="35"/>
      <c r="AO303" s="35"/>
      <c r="AP303" s="35"/>
      <c r="AQ303" s="35"/>
      <c r="AR303" s="35"/>
      <c r="AS303" s="35"/>
      <c r="AT303" s="35"/>
      <c r="AU303" s="35"/>
      <c r="AV303" s="35"/>
      <c r="AW303" s="35"/>
    </row>
    <row r="304" spans="1:49" s="102" customFormat="1" ht="56.25" customHeight="1" x14ac:dyDescent="0.3">
      <c r="A304" s="74">
        <v>290</v>
      </c>
      <c r="B304" s="103" t="s">
        <v>27</v>
      </c>
      <c r="C304" s="136" t="s">
        <v>695</v>
      </c>
      <c r="D304" s="136">
        <v>2012</v>
      </c>
      <c r="E304" s="73">
        <f t="shared" si="19"/>
        <v>2012</v>
      </c>
      <c r="F304" s="136">
        <v>2015</v>
      </c>
      <c r="G304" s="136" t="s">
        <v>779</v>
      </c>
      <c r="H304" s="74" t="s">
        <v>585</v>
      </c>
      <c r="I304" s="74"/>
      <c r="J304" s="73"/>
      <c r="K304" s="73"/>
      <c r="L304" s="73"/>
      <c r="M304" s="73"/>
      <c r="N304" s="73"/>
      <c r="O304" s="73"/>
      <c r="P304" s="73"/>
      <c r="Q304" s="73"/>
      <c r="R304" s="73"/>
      <c r="S304" s="73"/>
      <c r="T304" s="145"/>
      <c r="U304" s="145"/>
      <c r="V304" s="144"/>
      <c r="W304" s="101">
        <f t="shared" si="20"/>
        <v>0</v>
      </c>
      <c r="X304" s="103" t="s">
        <v>499</v>
      </c>
      <c r="Y304" s="104"/>
      <c r="Z304" s="104"/>
      <c r="AA304" s="104"/>
      <c r="AB304" s="104"/>
      <c r="AC304" s="104"/>
      <c r="AD304" s="104"/>
      <c r="AE304" s="104"/>
      <c r="AF304" s="104"/>
      <c r="AG304" s="104"/>
      <c r="AH304" s="104"/>
      <c r="AI304" s="104"/>
      <c r="AJ304" s="104"/>
      <c r="AK304" s="104"/>
      <c r="AL304" s="104"/>
      <c r="AM304" s="104"/>
      <c r="AN304" s="104"/>
      <c r="AO304" s="104"/>
      <c r="AP304" s="104"/>
      <c r="AQ304" s="104"/>
      <c r="AR304" s="104"/>
      <c r="AS304" s="104"/>
      <c r="AT304" s="104"/>
      <c r="AU304" s="104"/>
      <c r="AV304" s="104"/>
      <c r="AW304" s="104"/>
    </row>
    <row r="305" spans="1:49" s="102" customFormat="1" ht="56.25" customHeight="1" x14ac:dyDescent="0.3">
      <c r="A305" s="103">
        <v>302</v>
      </c>
      <c r="B305" s="74" t="s">
        <v>65</v>
      </c>
      <c r="C305" s="136" t="s">
        <v>695</v>
      </c>
      <c r="D305" s="73">
        <v>2012</v>
      </c>
      <c r="E305" s="73">
        <f t="shared" si="19"/>
        <v>2012</v>
      </c>
      <c r="F305" s="73">
        <v>2015</v>
      </c>
      <c r="G305" s="73" t="s">
        <v>779</v>
      </c>
      <c r="H305" s="74" t="s">
        <v>585</v>
      </c>
      <c r="I305" s="74"/>
      <c r="J305" s="73"/>
      <c r="K305" s="73"/>
      <c r="L305" s="73"/>
      <c r="M305" s="73"/>
      <c r="N305" s="73"/>
      <c r="O305" s="73"/>
      <c r="P305" s="73"/>
      <c r="Q305" s="73"/>
      <c r="R305" s="73"/>
      <c r="S305" s="73"/>
      <c r="T305" s="142"/>
      <c r="U305" s="142"/>
      <c r="V305" s="121"/>
      <c r="W305" s="101">
        <f t="shared" si="20"/>
        <v>0</v>
      </c>
      <c r="X305" s="74" t="s">
        <v>528</v>
      </c>
      <c r="Y305" s="104"/>
      <c r="Z305" s="104"/>
      <c r="AA305" s="104"/>
      <c r="AB305" s="104"/>
      <c r="AC305" s="104"/>
      <c r="AD305" s="104"/>
      <c r="AE305" s="104"/>
      <c r="AF305" s="104"/>
      <c r="AG305" s="104"/>
      <c r="AH305" s="104"/>
      <c r="AI305" s="104"/>
      <c r="AJ305" s="104"/>
      <c r="AK305" s="104"/>
      <c r="AL305" s="104"/>
      <c r="AM305" s="104"/>
      <c r="AN305" s="104"/>
      <c r="AO305" s="104"/>
      <c r="AP305" s="104"/>
      <c r="AQ305" s="104"/>
      <c r="AR305" s="104"/>
      <c r="AS305" s="104"/>
      <c r="AT305" s="104"/>
      <c r="AU305" s="104"/>
      <c r="AV305" s="104"/>
      <c r="AW305" s="104"/>
    </row>
    <row r="306" spans="1:49" s="102" customFormat="1" ht="56.25" customHeight="1" x14ac:dyDescent="0.3">
      <c r="A306" s="74">
        <v>275</v>
      </c>
      <c r="B306" s="103" t="s">
        <v>23</v>
      </c>
      <c r="C306" s="136" t="s">
        <v>719</v>
      </c>
      <c r="D306" s="136">
        <v>2011</v>
      </c>
      <c r="E306" s="136">
        <v>2011</v>
      </c>
      <c r="F306" s="136"/>
      <c r="G306" s="136" t="s">
        <v>783</v>
      </c>
      <c r="H306" s="109" t="s">
        <v>607</v>
      </c>
      <c r="I306" s="74" t="s">
        <v>766</v>
      </c>
      <c r="J306" s="73"/>
      <c r="K306" s="73"/>
      <c r="L306" s="73"/>
      <c r="M306" s="73"/>
      <c r="N306" s="73"/>
      <c r="O306" s="73"/>
      <c r="P306" s="73"/>
      <c r="Q306" s="73"/>
      <c r="R306" s="73"/>
      <c r="S306" s="73">
        <v>1</v>
      </c>
      <c r="T306" s="143">
        <v>6</v>
      </c>
      <c r="U306" s="143">
        <v>1200</v>
      </c>
      <c r="V306" s="144"/>
      <c r="W306" s="114">
        <f t="shared" si="20"/>
        <v>1200</v>
      </c>
      <c r="X306" s="103" t="s">
        <v>990</v>
      </c>
      <c r="Y306" s="104"/>
      <c r="Z306" s="104"/>
      <c r="AA306" s="104"/>
      <c r="AB306" s="104"/>
      <c r="AC306" s="104"/>
      <c r="AD306" s="104"/>
      <c r="AE306" s="104"/>
      <c r="AF306" s="104"/>
      <c r="AG306" s="104"/>
      <c r="AH306" s="104"/>
      <c r="AI306" s="104"/>
      <c r="AJ306" s="104"/>
      <c r="AK306" s="104"/>
      <c r="AL306" s="104"/>
      <c r="AM306" s="104"/>
      <c r="AN306" s="104"/>
      <c r="AO306" s="104"/>
      <c r="AP306" s="104"/>
      <c r="AQ306" s="104"/>
      <c r="AR306" s="104"/>
      <c r="AS306" s="104"/>
      <c r="AT306" s="104"/>
      <c r="AU306" s="104"/>
      <c r="AV306" s="104"/>
      <c r="AW306" s="104"/>
    </row>
    <row r="307" spans="1:49" s="102" customFormat="1" ht="56.25" customHeight="1" x14ac:dyDescent="0.3">
      <c r="A307" s="103">
        <v>226</v>
      </c>
      <c r="B307" s="103" t="s">
        <v>28</v>
      </c>
      <c r="C307" s="136" t="s">
        <v>693</v>
      </c>
      <c r="D307" s="136">
        <v>2011</v>
      </c>
      <c r="E307" s="136">
        <v>2011</v>
      </c>
      <c r="F307" s="136">
        <v>2014</v>
      </c>
      <c r="G307" s="136" t="s">
        <v>779</v>
      </c>
      <c r="H307" s="74" t="s">
        <v>587</v>
      </c>
      <c r="I307" s="74" t="s">
        <v>760</v>
      </c>
      <c r="J307" s="73">
        <v>1</v>
      </c>
      <c r="K307" s="73"/>
      <c r="L307" s="73"/>
      <c r="M307" s="73"/>
      <c r="N307" s="73"/>
      <c r="O307" s="73"/>
      <c r="P307" s="73"/>
      <c r="Q307" s="73"/>
      <c r="R307" s="73"/>
      <c r="S307" s="73"/>
      <c r="T307" s="143">
        <v>2.6</v>
      </c>
      <c r="U307" s="114">
        <f>T307/0.0047</f>
        <v>553.19148936170211</v>
      </c>
      <c r="V307" s="121"/>
      <c r="W307" s="101">
        <f t="shared" si="20"/>
        <v>553.19148936170211</v>
      </c>
      <c r="X307" s="103" t="s">
        <v>1068</v>
      </c>
      <c r="Y307" s="104"/>
      <c r="Z307" s="104"/>
      <c r="AA307" s="104"/>
      <c r="AB307" s="104"/>
      <c r="AC307" s="104"/>
      <c r="AD307" s="104"/>
      <c r="AE307" s="104"/>
      <c r="AF307" s="104"/>
      <c r="AG307" s="104"/>
      <c r="AH307" s="104"/>
      <c r="AI307" s="104"/>
      <c r="AJ307" s="104"/>
      <c r="AK307" s="104"/>
      <c r="AL307" s="104"/>
      <c r="AM307" s="104"/>
      <c r="AN307" s="104"/>
      <c r="AO307" s="104"/>
      <c r="AP307" s="104"/>
      <c r="AQ307" s="104"/>
      <c r="AR307" s="104"/>
      <c r="AS307" s="104"/>
      <c r="AT307" s="104"/>
      <c r="AU307" s="104"/>
      <c r="AV307" s="104"/>
      <c r="AW307" s="104"/>
    </row>
    <row r="308" spans="1:49" s="102" customFormat="1" ht="56.25" customHeight="1" x14ac:dyDescent="0.3">
      <c r="A308" s="103">
        <v>311</v>
      </c>
      <c r="B308" s="74" t="s">
        <v>42</v>
      </c>
      <c r="C308" s="136" t="s">
        <v>695</v>
      </c>
      <c r="D308" s="73">
        <v>2011</v>
      </c>
      <c r="E308" s="136">
        <v>2011</v>
      </c>
      <c r="F308" s="73"/>
      <c r="G308" s="73" t="s">
        <v>783</v>
      </c>
      <c r="H308" s="74" t="s">
        <v>587</v>
      </c>
      <c r="I308" s="74" t="s">
        <v>760</v>
      </c>
      <c r="J308" s="73"/>
      <c r="K308" s="73"/>
      <c r="L308" s="73">
        <v>1</v>
      </c>
      <c r="M308" s="73"/>
      <c r="N308" s="73"/>
      <c r="O308" s="73"/>
      <c r="P308" s="73"/>
      <c r="Q308" s="73"/>
      <c r="R308" s="73"/>
      <c r="S308" s="73"/>
      <c r="T308" s="143">
        <v>0.6</v>
      </c>
      <c r="U308" s="148">
        <v>120</v>
      </c>
      <c r="V308" s="121"/>
      <c r="W308" s="101">
        <f t="shared" si="20"/>
        <v>120</v>
      </c>
      <c r="X308" s="74" t="s">
        <v>512</v>
      </c>
      <c r="Y308" s="104"/>
      <c r="Z308" s="104"/>
      <c r="AA308" s="104"/>
      <c r="AB308" s="104"/>
      <c r="AC308" s="104"/>
      <c r="AD308" s="104"/>
      <c r="AE308" s="104"/>
      <c r="AF308" s="104"/>
      <c r="AG308" s="104"/>
      <c r="AH308" s="104"/>
      <c r="AI308" s="104"/>
      <c r="AJ308" s="104"/>
      <c r="AK308" s="104"/>
      <c r="AL308" s="104"/>
      <c r="AM308" s="104"/>
      <c r="AN308" s="104"/>
      <c r="AO308" s="104"/>
      <c r="AP308" s="104"/>
      <c r="AQ308" s="104"/>
      <c r="AR308" s="104"/>
      <c r="AS308" s="104"/>
      <c r="AT308" s="104"/>
      <c r="AU308" s="104"/>
      <c r="AV308" s="104"/>
      <c r="AW308" s="104"/>
    </row>
    <row r="309" spans="1:49" s="102" customFormat="1" ht="56.25" customHeight="1" x14ac:dyDescent="0.3">
      <c r="A309" s="103">
        <v>77</v>
      </c>
      <c r="B309" s="74" t="s">
        <v>48</v>
      </c>
      <c r="C309" s="136" t="s">
        <v>695</v>
      </c>
      <c r="D309" s="73">
        <v>2011</v>
      </c>
      <c r="E309" s="73">
        <f>D309</f>
        <v>2011</v>
      </c>
      <c r="F309" s="73"/>
      <c r="G309" s="73" t="s">
        <v>783</v>
      </c>
      <c r="H309" s="74" t="s">
        <v>587</v>
      </c>
      <c r="I309" s="74"/>
      <c r="J309" s="73">
        <v>1</v>
      </c>
      <c r="K309" s="73">
        <v>1</v>
      </c>
      <c r="L309" s="73">
        <v>1</v>
      </c>
      <c r="M309" s="73"/>
      <c r="N309" s="73">
        <v>1</v>
      </c>
      <c r="O309" s="73"/>
      <c r="P309" s="73"/>
      <c r="Q309" s="73"/>
      <c r="R309" s="73"/>
      <c r="S309" s="73"/>
      <c r="T309" s="143">
        <v>0.5</v>
      </c>
      <c r="U309" s="114">
        <f>T309/0.0046</f>
        <v>108.69565217391305</v>
      </c>
      <c r="V309" s="121"/>
      <c r="W309" s="101">
        <f t="shared" si="20"/>
        <v>108.69565217391305</v>
      </c>
      <c r="X309" s="74" t="s">
        <v>518</v>
      </c>
      <c r="Y309" s="104"/>
      <c r="Z309" s="104"/>
      <c r="AA309" s="104"/>
      <c r="AB309" s="104"/>
      <c r="AC309" s="104"/>
      <c r="AD309" s="104"/>
      <c r="AE309" s="104"/>
      <c r="AF309" s="104"/>
      <c r="AG309" s="104"/>
      <c r="AH309" s="104"/>
      <c r="AI309" s="104"/>
      <c r="AJ309" s="104"/>
      <c r="AK309" s="104"/>
      <c r="AL309" s="104"/>
      <c r="AM309" s="104"/>
      <c r="AN309" s="104"/>
      <c r="AO309" s="104"/>
      <c r="AP309" s="104"/>
      <c r="AQ309" s="104"/>
      <c r="AR309" s="104"/>
      <c r="AS309" s="104"/>
      <c r="AT309" s="104"/>
      <c r="AU309" s="104"/>
      <c r="AV309" s="104"/>
      <c r="AW309" s="104"/>
    </row>
    <row r="310" spans="1:49" s="102" customFormat="1" ht="56.25" customHeight="1" x14ac:dyDescent="0.3">
      <c r="A310" s="74">
        <v>245</v>
      </c>
      <c r="B310" s="103" t="s">
        <v>29</v>
      </c>
      <c r="C310" s="136" t="s">
        <v>695</v>
      </c>
      <c r="D310" s="136">
        <v>2011</v>
      </c>
      <c r="E310" s="136">
        <v>2011</v>
      </c>
      <c r="F310" s="136"/>
      <c r="G310" s="136" t="s">
        <v>783</v>
      </c>
      <c r="H310" s="74" t="s">
        <v>587</v>
      </c>
      <c r="I310" s="74"/>
      <c r="J310" s="73"/>
      <c r="K310" s="73"/>
      <c r="L310" s="73">
        <v>1</v>
      </c>
      <c r="M310" s="73"/>
      <c r="N310" s="73"/>
      <c r="O310" s="73"/>
      <c r="P310" s="73"/>
      <c r="Q310" s="73"/>
      <c r="R310" s="73"/>
      <c r="S310" s="73"/>
      <c r="T310" s="143">
        <v>0.3</v>
      </c>
      <c r="U310" s="148">
        <v>60</v>
      </c>
      <c r="V310" s="121"/>
      <c r="W310" s="101">
        <f t="shared" si="20"/>
        <v>60</v>
      </c>
      <c r="X310" s="103" t="s">
        <v>500</v>
      </c>
      <c r="Y310" s="104"/>
      <c r="Z310" s="104"/>
      <c r="AA310" s="104"/>
      <c r="AB310" s="104"/>
      <c r="AC310" s="104"/>
      <c r="AD310" s="104"/>
      <c r="AE310" s="104"/>
      <c r="AF310" s="104"/>
      <c r="AG310" s="104"/>
      <c r="AH310" s="104"/>
      <c r="AI310" s="104"/>
      <c r="AJ310" s="104"/>
      <c r="AK310" s="104"/>
      <c r="AL310" s="104"/>
      <c r="AM310" s="104"/>
      <c r="AN310" s="104"/>
      <c r="AO310" s="104"/>
      <c r="AP310" s="104"/>
      <c r="AQ310" s="104"/>
      <c r="AR310" s="104"/>
      <c r="AS310" s="104"/>
      <c r="AT310" s="104"/>
      <c r="AU310" s="104"/>
      <c r="AV310" s="104"/>
      <c r="AW310" s="104"/>
    </row>
    <row r="311" spans="1:49" s="102" customFormat="1" ht="56.25" customHeight="1" x14ac:dyDescent="0.3">
      <c r="A311" s="103">
        <v>274</v>
      </c>
      <c r="B311" s="74" t="s">
        <v>32</v>
      </c>
      <c r="C311" s="73" t="s">
        <v>708</v>
      </c>
      <c r="D311" s="73">
        <v>2011</v>
      </c>
      <c r="E311" s="73">
        <f>D311</f>
        <v>2011</v>
      </c>
      <c r="F311" s="73">
        <v>2013</v>
      </c>
      <c r="G311" s="73" t="s">
        <v>779</v>
      </c>
      <c r="H311" s="74" t="s">
        <v>585</v>
      </c>
      <c r="I311" s="74"/>
      <c r="J311" s="73"/>
      <c r="K311" s="73"/>
      <c r="L311" s="73"/>
      <c r="M311" s="73"/>
      <c r="N311" s="73"/>
      <c r="O311" s="73"/>
      <c r="P311" s="73"/>
      <c r="Q311" s="73">
        <v>1</v>
      </c>
      <c r="R311" s="73">
        <v>1</v>
      </c>
      <c r="S311" s="73"/>
      <c r="T311" s="128">
        <v>0.25</v>
      </c>
      <c r="U311" s="120">
        <f>T311/0.0047</f>
        <v>53.191489361702125</v>
      </c>
      <c r="V311" s="121"/>
      <c r="W311" s="101">
        <f t="shared" si="20"/>
        <v>53.191489361702125</v>
      </c>
      <c r="X311" s="74" t="s">
        <v>504</v>
      </c>
      <c r="Y311" s="35"/>
      <c r="Z311" s="35"/>
      <c r="AA311" s="35"/>
      <c r="AB311" s="35"/>
      <c r="AC311" s="35"/>
      <c r="AD311" s="35"/>
      <c r="AE311" s="35"/>
      <c r="AF311" s="35"/>
      <c r="AG311" s="35"/>
      <c r="AH311" s="35"/>
      <c r="AI311" s="35"/>
      <c r="AJ311" s="35"/>
      <c r="AK311" s="35"/>
      <c r="AL311" s="35"/>
      <c r="AM311" s="35"/>
      <c r="AN311" s="35"/>
      <c r="AO311" s="35"/>
      <c r="AP311" s="35"/>
      <c r="AQ311" s="35"/>
      <c r="AR311" s="35"/>
      <c r="AS311" s="35"/>
      <c r="AT311" s="35"/>
      <c r="AU311" s="35"/>
      <c r="AV311" s="35"/>
      <c r="AW311" s="35"/>
    </row>
    <row r="312" spans="1:49" s="102" customFormat="1" ht="56.25" customHeight="1" x14ac:dyDescent="0.3">
      <c r="A312" s="74">
        <v>255</v>
      </c>
      <c r="B312" s="74" t="s">
        <v>78</v>
      </c>
      <c r="C312" s="136" t="s">
        <v>696</v>
      </c>
      <c r="D312" s="73">
        <v>2011</v>
      </c>
      <c r="E312" s="73">
        <v>2011</v>
      </c>
      <c r="F312" s="73"/>
      <c r="G312" s="73" t="s">
        <v>783</v>
      </c>
      <c r="H312" s="74" t="s">
        <v>587</v>
      </c>
      <c r="I312" s="74" t="s">
        <v>760</v>
      </c>
      <c r="J312" s="73">
        <v>1</v>
      </c>
      <c r="K312" s="73"/>
      <c r="L312" s="73"/>
      <c r="M312" s="73"/>
      <c r="N312" s="73"/>
      <c r="O312" s="73"/>
      <c r="P312" s="73"/>
      <c r="Q312" s="73"/>
      <c r="R312" s="73"/>
      <c r="S312" s="73"/>
      <c r="T312" s="142">
        <f>U312*0.0046</f>
        <v>0.1242</v>
      </c>
      <c r="U312" s="128">
        <v>27</v>
      </c>
      <c r="V312" s="121"/>
      <c r="W312" s="101">
        <f t="shared" si="20"/>
        <v>27</v>
      </c>
      <c r="X312" s="74" t="s">
        <v>1048</v>
      </c>
      <c r="Y312" s="104"/>
      <c r="Z312" s="104"/>
      <c r="AA312" s="104"/>
      <c r="AB312" s="104"/>
      <c r="AC312" s="104"/>
      <c r="AD312" s="104"/>
      <c r="AE312" s="104"/>
      <c r="AF312" s="104"/>
      <c r="AG312" s="104"/>
      <c r="AH312" s="104"/>
      <c r="AI312" s="104"/>
      <c r="AJ312" s="104"/>
      <c r="AK312" s="104"/>
      <c r="AL312" s="104"/>
      <c r="AM312" s="104"/>
      <c r="AN312" s="104"/>
      <c r="AO312" s="104"/>
      <c r="AP312" s="104"/>
      <c r="AQ312" s="104"/>
      <c r="AR312" s="104"/>
      <c r="AS312" s="104"/>
      <c r="AT312" s="104"/>
      <c r="AU312" s="104"/>
      <c r="AV312" s="104"/>
      <c r="AW312" s="104"/>
    </row>
    <row r="313" spans="1:49" s="102" customFormat="1" ht="56.25" customHeight="1" x14ac:dyDescent="0.3">
      <c r="A313" s="103">
        <v>261</v>
      </c>
      <c r="B313" s="103" t="s">
        <v>53</v>
      </c>
      <c r="C313" s="136" t="s">
        <v>720</v>
      </c>
      <c r="D313" s="136">
        <v>2011</v>
      </c>
      <c r="E313" s="73">
        <f t="shared" ref="E313:E325" si="21">D313</f>
        <v>2011</v>
      </c>
      <c r="F313" s="136">
        <v>2013</v>
      </c>
      <c r="G313" s="136" t="s">
        <v>779</v>
      </c>
      <c r="H313" s="74" t="s">
        <v>587</v>
      </c>
      <c r="I313" s="74" t="s">
        <v>760</v>
      </c>
      <c r="J313" s="73">
        <v>1</v>
      </c>
      <c r="K313" s="73"/>
      <c r="L313" s="73">
        <v>1</v>
      </c>
      <c r="M313" s="73"/>
      <c r="N313" s="73"/>
      <c r="O313" s="73"/>
      <c r="P313" s="73"/>
      <c r="Q313" s="73"/>
      <c r="R313" s="73"/>
      <c r="S313" s="73"/>
      <c r="T313" s="143">
        <v>5.5E-2</v>
      </c>
      <c r="U313" s="114">
        <f>T313/0.0046</f>
        <v>11.956521739130435</v>
      </c>
      <c r="V313" s="121"/>
      <c r="W313" s="101">
        <f t="shared" si="20"/>
        <v>11.956521739130435</v>
      </c>
      <c r="X313" s="103" t="s">
        <v>1061</v>
      </c>
      <c r="Y313" s="104"/>
      <c r="Z313" s="104"/>
      <c r="AA313" s="104"/>
      <c r="AB313" s="104"/>
      <c r="AC313" s="104"/>
      <c r="AD313" s="104"/>
      <c r="AE313" s="104"/>
      <c r="AF313" s="104"/>
      <c r="AG313" s="104"/>
      <c r="AH313" s="104"/>
      <c r="AI313" s="104"/>
      <c r="AJ313" s="104"/>
      <c r="AK313" s="104"/>
      <c r="AL313" s="104"/>
      <c r="AM313" s="104"/>
      <c r="AN313" s="104"/>
      <c r="AO313" s="104"/>
      <c r="AP313" s="104"/>
      <c r="AQ313" s="104"/>
      <c r="AR313" s="104"/>
      <c r="AS313" s="104"/>
      <c r="AT313" s="104"/>
      <c r="AU313" s="104"/>
      <c r="AV313" s="104"/>
      <c r="AW313" s="104"/>
    </row>
    <row r="314" spans="1:49" s="102" customFormat="1" ht="56.25" customHeight="1" x14ac:dyDescent="0.3">
      <c r="A314" s="103">
        <v>284</v>
      </c>
      <c r="B314" s="103" t="s">
        <v>54</v>
      </c>
      <c r="C314" s="136" t="s">
        <v>723</v>
      </c>
      <c r="D314" s="136">
        <v>2011</v>
      </c>
      <c r="E314" s="73">
        <f t="shared" si="21"/>
        <v>2011</v>
      </c>
      <c r="F314" s="136">
        <v>2014</v>
      </c>
      <c r="G314" s="136" t="s">
        <v>779</v>
      </c>
      <c r="H314" s="74" t="s">
        <v>587</v>
      </c>
      <c r="I314" s="74"/>
      <c r="J314" s="73">
        <v>1</v>
      </c>
      <c r="K314" s="73"/>
      <c r="L314" s="73">
        <v>1</v>
      </c>
      <c r="M314" s="73"/>
      <c r="N314" s="73"/>
      <c r="O314" s="73"/>
      <c r="P314" s="73"/>
      <c r="Q314" s="73"/>
      <c r="R314" s="73"/>
      <c r="S314" s="73"/>
      <c r="T314" s="143">
        <v>5.5E-2</v>
      </c>
      <c r="U314" s="114">
        <f>T314/0.0046</f>
        <v>11.956521739130435</v>
      </c>
      <c r="V314" s="121"/>
      <c r="W314" s="101">
        <f t="shared" si="20"/>
        <v>11.956521739130435</v>
      </c>
      <c r="X314" s="103" t="s">
        <v>521</v>
      </c>
      <c r="Y314" s="104"/>
      <c r="Z314" s="104"/>
      <c r="AA314" s="104"/>
      <c r="AB314" s="104"/>
      <c r="AC314" s="104"/>
      <c r="AD314" s="104"/>
      <c r="AE314" s="104"/>
      <c r="AF314" s="104"/>
      <c r="AG314" s="104"/>
      <c r="AH314" s="104"/>
      <c r="AI314" s="104"/>
      <c r="AJ314" s="104"/>
      <c r="AK314" s="104"/>
      <c r="AL314" s="104"/>
      <c r="AM314" s="104"/>
      <c r="AN314" s="104"/>
      <c r="AO314" s="104"/>
      <c r="AP314" s="104"/>
      <c r="AQ314" s="104"/>
      <c r="AR314" s="104"/>
      <c r="AS314" s="104"/>
      <c r="AT314" s="104"/>
      <c r="AU314" s="104"/>
      <c r="AV314" s="104"/>
      <c r="AW314" s="104"/>
    </row>
    <row r="315" spans="1:49" s="102" customFormat="1" ht="56.25" customHeight="1" x14ac:dyDescent="0.3">
      <c r="A315" s="74">
        <v>285</v>
      </c>
      <c r="B315" s="103" t="s">
        <v>54</v>
      </c>
      <c r="C315" s="136" t="s">
        <v>723</v>
      </c>
      <c r="D315" s="136">
        <v>2011</v>
      </c>
      <c r="E315" s="73">
        <f t="shared" si="21"/>
        <v>2011</v>
      </c>
      <c r="F315" s="136"/>
      <c r="G315" s="136" t="s">
        <v>783</v>
      </c>
      <c r="H315" s="109" t="s">
        <v>607</v>
      </c>
      <c r="I315" s="74"/>
      <c r="J315" s="73">
        <v>1</v>
      </c>
      <c r="K315" s="73"/>
      <c r="L315" s="73"/>
      <c r="M315" s="73"/>
      <c r="N315" s="73"/>
      <c r="O315" s="73"/>
      <c r="P315" s="73"/>
      <c r="Q315" s="73"/>
      <c r="R315" s="73"/>
      <c r="S315" s="73"/>
      <c r="T315" s="145">
        <f>W315*0.0045</f>
        <v>4.9499999999999995E-2</v>
      </c>
      <c r="U315" s="153">
        <v>11</v>
      </c>
      <c r="V315" s="144"/>
      <c r="W315" s="114">
        <f t="shared" si="20"/>
        <v>11</v>
      </c>
      <c r="X315" s="103"/>
      <c r="Y315" s="104"/>
      <c r="Z315" s="104"/>
      <c r="AA315" s="104"/>
      <c r="AB315" s="104"/>
      <c r="AC315" s="104"/>
      <c r="AD315" s="104"/>
      <c r="AE315" s="104"/>
      <c r="AF315" s="104"/>
      <c r="AG315" s="104"/>
      <c r="AH315" s="104"/>
      <c r="AI315" s="104"/>
      <c r="AJ315" s="104"/>
      <c r="AK315" s="104"/>
      <c r="AL315" s="104"/>
      <c r="AM315" s="104"/>
      <c r="AN315" s="104"/>
      <c r="AO315" s="104"/>
      <c r="AP315" s="104"/>
      <c r="AQ315" s="104"/>
      <c r="AR315" s="104"/>
      <c r="AS315" s="104"/>
      <c r="AT315" s="104"/>
      <c r="AU315" s="104"/>
      <c r="AV315" s="104"/>
      <c r="AW315" s="104"/>
    </row>
    <row r="316" spans="1:49" s="102" customFormat="1" ht="56.25" customHeight="1" x14ac:dyDescent="0.3">
      <c r="A316" s="103">
        <v>312</v>
      </c>
      <c r="B316" s="74" t="s">
        <v>143</v>
      </c>
      <c r="C316" s="73" t="s">
        <v>708</v>
      </c>
      <c r="D316" s="73">
        <v>2011</v>
      </c>
      <c r="E316" s="73">
        <f t="shared" si="21"/>
        <v>2011</v>
      </c>
      <c r="F316" s="73">
        <v>2014</v>
      </c>
      <c r="G316" s="73" t="s">
        <v>779</v>
      </c>
      <c r="H316" s="74" t="s">
        <v>586</v>
      </c>
      <c r="I316" s="74"/>
      <c r="J316" s="73"/>
      <c r="K316" s="73"/>
      <c r="L316" s="73"/>
      <c r="M316" s="73"/>
      <c r="N316" s="73"/>
      <c r="O316" s="73"/>
      <c r="P316" s="73"/>
      <c r="Q316" s="73">
        <v>1</v>
      </c>
      <c r="R316" s="73"/>
      <c r="S316" s="73"/>
      <c r="T316" s="128">
        <v>0.04</v>
      </c>
      <c r="U316" s="120">
        <f>T316/0.0047</f>
        <v>8.5106382978723403</v>
      </c>
      <c r="V316" s="121"/>
      <c r="W316" s="101">
        <f>T316/0.0038</f>
        <v>10.526315789473685</v>
      </c>
      <c r="X316" s="74" t="s">
        <v>1223</v>
      </c>
      <c r="Y316" s="104"/>
      <c r="Z316" s="104"/>
      <c r="AA316" s="104"/>
      <c r="AB316" s="104"/>
      <c r="AC316" s="104"/>
      <c r="AD316" s="104"/>
      <c r="AE316" s="104"/>
      <c r="AF316" s="104"/>
      <c r="AG316" s="104"/>
      <c r="AH316" s="104"/>
      <c r="AI316" s="104"/>
      <c r="AJ316" s="104"/>
      <c r="AK316" s="104"/>
      <c r="AL316" s="104"/>
      <c r="AM316" s="104"/>
      <c r="AN316" s="104"/>
      <c r="AO316" s="104"/>
      <c r="AP316" s="104"/>
      <c r="AQ316" s="104"/>
      <c r="AR316" s="104"/>
      <c r="AS316" s="104"/>
      <c r="AT316" s="104"/>
      <c r="AU316" s="104"/>
      <c r="AV316" s="104"/>
      <c r="AW316" s="104"/>
    </row>
    <row r="317" spans="1:49" s="102" customFormat="1" ht="56.25" customHeight="1" x14ac:dyDescent="0.3">
      <c r="A317" s="103">
        <v>316</v>
      </c>
      <c r="B317" s="103" t="s">
        <v>25</v>
      </c>
      <c r="C317" s="136" t="s">
        <v>709</v>
      </c>
      <c r="D317" s="136">
        <v>2011</v>
      </c>
      <c r="E317" s="73">
        <f t="shared" si="21"/>
        <v>2011</v>
      </c>
      <c r="F317" s="136"/>
      <c r="G317" s="136" t="s">
        <v>783</v>
      </c>
      <c r="H317" s="74" t="s">
        <v>585</v>
      </c>
      <c r="I317" s="74" t="s">
        <v>760</v>
      </c>
      <c r="J317" s="73"/>
      <c r="K317" s="73"/>
      <c r="L317" s="73"/>
      <c r="M317" s="73"/>
      <c r="N317" s="73">
        <v>1</v>
      </c>
      <c r="O317" s="73"/>
      <c r="P317" s="73"/>
      <c r="Q317" s="73">
        <v>1</v>
      </c>
      <c r="R317" s="73"/>
      <c r="S317" s="73"/>
      <c r="T317" s="143">
        <v>0.01</v>
      </c>
      <c r="U317" s="120">
        <f>T317/0.0047</f>
        <v>2.1276595744680851</v>
      </c>
      <c r="V317" s="121"/>
      <c r="W317" s="101">
        <f t="shared" ref="W317:W348" si="22">U317</f>
        <v>2.1276595744680851</v>
      </c>
      <c r="X317" s="103" t="s">
        <v>496</v>
      </c>
      <c r="Y317" s="104"/>
      <c r="Z317" s="104"/>
      <c r="AA317" s="104"/>
      <c r="AB317" s="104"/>
      <c r="AC317" s="104"/>
      <c r="AD317" s="104"/>
      <c r="AE317" s="104"/>
      <c r="AF317" s="104"/>
      <c r="AG317" s="104"/>
      <c r="AH317" s="104"/>
      <c r="AI317" s="104"/>
      <c r="AJ317" s="104"/>
      <c r="AK317" s="104"/>
      <c r="AL317" s="104"/>
      <c r="AM317" s="104"/>
      <c r="AN317" s="104"/>
      <c r="AO317" s="104"/>
      <c r="AP317" s="104"/>
      <c r="AQ317" s="104"/>
      <c r="AR317" s="104"/>
      <c r="AS317" s="104"/>
      <c r="AT317" s="104"/>
      <c r="AU317" s="104"/>
      <c r="AV317" s="104"/>
      <c r="AW317" s="104"/>
    </row>
    <row r="318" spans="1:49" s="102" customFormat="1" ht="56.25" customHeight="1" x14ac:dyDescent="0.3">
      <c r="A318" s="103">
        <v>317</v>
      </c>
      <c r="B318" s="74" t="s">
        <v>83</v>
      </c>
      <c r="C318" s="136" t="s">
        <v>695</v>
      </c>
      <c r="D318" s="73">
        <v>2011</v>
      </c>
      <c r="E318" s="73">
        <f t="shared" si="21"/>
        <v>2011</v>
      </c>
      <c r="F318" s="73">
        <v>2014</v>
      </c>
      <c r="G318" s="73" t="s">
        <v>779</v>
      </c>
      <c r="H318" s="74" t="s">
        <v>585</v>
      </c>
      <c r="I318" s="74"/>
      <c r="J318" s="73"/>
      <c r="K318" s="73"/>
      <c r="L318" s="73"/>
      <c r="M318" s="73"/>
      <c r="N318" s="73"/>
      <c r="O318" s="73"/>
      <c r="P318" s="73"/>
      <c r="Q318" s="73">
        <v>1</v>
      </c>
      <c r="R318" s="73"/>
      <c r="S318" s="73"/>
      <c r="T318" s="143">
        <v>6.0000000000000001E-3</v>
      </c>
      <c r="U318" s="120">
        <f>T318/0.0047</f>
        <v>1.2765957446808511</v>
      </c>
      <c r="V318" s="121"/>
      <c r="W318" s="101">
        <f t="shared" si="22"/>
        <v>1.2765957446808511</v>
      </c>
      <c r="X318" s="74" t="s">
        <v>498</v>
      </c>
      <c r="Y318" s="104"/>
      <c r="Z318" s="104"/>
      <c r="AA318" s="104"/>
      <c r="AB318" s="104"/>
      <c r="AC318" s="104"/>
      <c r="AD318" s="104"/>
      <c r="AE318" s="104"/>
      <c r="AF318" s="104"/>
      <c r="AG318" s="104"/>
      <c r="AH318" s="104"/>
      <c r="AI318" s="104"/>
      <c r="AJ318" s="104"/>
      <c r="AK318" s="104"/>
      <c r="AL318" s="104"/>
      <c r="AM318" s="104"/>
      <c r="AN318" s="104"/>
      <c r="AO318" s="104"/>
      <c r="AP318" s="104"/>
      <c r="AQ318" s="104"/>
      <c r="AR318" s="104"/>
      <c r="AS318" s="104"/>
      <c r="AT318" s="104"/>
      <c r="AU318" s="104"/>
      <c r="AV318" s="104"/>
      <c r="AW318" s="104"/>
    </row>
    <row r="319" spans="1:49" s="102" customFormat="1" ht="56.25" customHeight="1" x14ac:dyDescent="0.3">
      <c r="A319" s="103">
        <v>318</v>
      </c>
      <c r="B319" s="74" t="s">
        <v>77</v>
      </c>
      <c r="C319" s="136" t="s">
        <v>705</v>
      </c>
      <c r="D319" s="73">
        <v>2011</v>
      </c>
      <c r="E319" s="73">
        <f t="shared" si="21"/>
        <v>2011</v>
      </c>
      <c r="F319" s="73">
        <v>2014</v>
      </c>
      <c r="G319" s="73" t="s">
        <v>779</v>
      </c>
      <c r="H319" s="74" t="s">
        <v>587</v>
      </c>
      <c r="I319" s="74" t="s">
        <v>760</v>
      </c>
      <c r="J319" s="73">
        <v>1</v>
      </c>
      <c r="K319" s="73"/>
      <c r="L319" s="73">
        <v>1</v>
      </c>
      <c r="M319" s="73"/>
      <c r="N319" s="73"/>
      <c r="O319" s="73"/>
      <c r="P319" s="73"/>
      <c r="Q319" s="73"/>
      <c r="R319" s="73"/>
      <c r="S319" s="73"/>
      <c r="T319" s="128">
        <v>5.0000000000000001E-3</v>
      </c>
      <c r="U319" s="114">
        <f>T319/0.0046</f>
        <v>1.0869565217391304</v>
      </c>
      <c r="V319" s="121"/>
      <c r="W319" s="101">
        <f t="shared" si="22"/>
        <v>1.0869565217391304</v>
      </c>
      <c r="X319" s="74" t="s">
        <v>535</v>
      </c>
      <c r="Y319" s="35"/>
      <c r="Z319" s="35"/>
      <c r="AA319" s="35"/>
      <c r="AB319" s="35"/>
      <c r="AC319" s="35"/>
      <c r="AD319" s="35"/>
      <c r="AE319" s="35"/>
      <c r="AF319" s="35"/>
      <c r="AG319" s="35"/>
      <c r="AH319" s="35"/>
      <c r="AI319" s="35"/>
      <c r="AJ319" s="35"/>
      <c r="AK319" s="35"/>
      <c r="AL319" s="35"/>
      <c r="AM319" s="35"/>
      <c r="AN319" s="35"/>
      <c r="AO319" s="35"/>
      <c r="AP319" s="35"/>
      <c r="AQ319" s="35"/>
      <c r="AR319" s="35"/>
      <c r="AS319" s="35"/>
      <c r="AT319" s="35"/>
      <c r="AU319" s="35"/>
      <c r="AV319" s="35"/>
      <c r="AW319" s="35"/>
    </row>
    <row r="320" spans="1:49" s="102" customFormat="1" ht="56.25" customHeight="1" x14ac:dyDescent="0.3">
      <c r="A320" s="103">
        <v>319</v>
      </c>
      <c r="B320" s="103" t="s">
        <v>131</v>
      </c>
      <c r="C320" s="136" t="s">
        <v>717</v>
      </c>
      <c r="D320" s="136">
        <v>2011</v>
      </c>
      <c r="E320" s="73">
        <f t="shared" si="21"/>
        <v>2011</v>
      </c>
      <c r="F320" s="136">
        <v>2012</v>
      </c>
      <c r="G320" s="136" t="s">
        <v>779</v>
      </c>
      <c r="H320" s="74" t="s">
        <v>587</v>
      </c>
      <c r="I320" s="74"/>
      <c r="J320" s="73"/>
      <c r="K320" s="73"/>
      <c r="L320" s="73"/>
      <c r="M320" s="73"/>
      <c r="N320" s="73">
        <v>1</v>
      </c>
      <c r="O320" s="73"/>
      <c r="P320" s="73"/>
      <c r="Q320" s="73"/>
      <c r="R320" s="73"/>
      <c r="S320" s="73"/>
      <c r="T320" s="143">
        <v>1.1999999999999999E-3</v>
      </c>
      <c r="U320" s="114">
        <f>T320/0.0046</f>
        <v>0.2608695652173913</v>
      </c>
      <c r="V320" s="121"/>
      <c r="W320" s="101">
        <f t="shared" si="22"/>
        <v>0.2608695652173913</v>
      </c>
      <c r="X320" s="103" t="s">
        <v>571</v>
      </c>
      <c r="Y320" s="104"/>
      <c r="Z320" s="104"/>
      <c r="AA320" s="104"/>
      <c r="AB320" s="104"/>
      <c r="AC320" s="104"/>
      <c r="AD320" s="104"/>
      <c r="AE320" s="104"/>
      <c r="AF320" s="104"/>
      <c r="AG320" s="104"/>
      <c r="AH320" s="104"/>
      <c r="AI320" s="104"/>
      <c r="AJ320" s="104"/>
      <c r="AK320" s="104"/>
      <c r="AL320" s="104"/>
      <c r="AM320" s="104"/>
      <c r="AN320" s="104"/>
      <c r="AO320" s="104"/>
      <c r="AP320" s="104"/>
      <c r="AQ320" s="104"/>
      <c r="AR320" s="104"/>
      <c r="AS320" s="104"/>
      <c r="AT320" s="104"/>
      <c r="AU320" s="104"/>
      <c r="AV320" s="104"/>
      <c r="AW320" s="104"/>
    </row>
    <row r="321" spans="1:49" s="102" customFormat="1" ht="56.25" customHeight="1" x14ac:dyDescent="0.3">
      <c r="A321" s="103">
        <v>321</v>
      </c>
      <c r="B321" s="74" t="s">
        <v>81</v>
      </c>
      <c r="C321" s="73" t="s">
        <v>6</v>
      </c>
      <c r="D321" s="73">
        <v>2011</v>
      </c>
      <c r="E321" s="73">
        <f t="shared" si="21"/>
        <v>2011</v>
      </c>
      <c r="F321" s="73">
        <v>2014</v>
      </c>
      <c r="G321" s="73" t="s">
        <v>779</v>
      </c>
      <c r="H321" s="74" t="s">
        <v>587</v>
      </c>
      <c r="I321" s="74" t="s">
        <v>760</v>
      </c>
      <c r="J321" s="73">
        <v>1</v>
      </c>
      <c r="K321" s="73"/>
      <c r="L321" s="73"/>
      <c r="M321" s="73"/>
      <c r="N321" s="73"/>
      <c r="O321" s="73"/>
      <c r="P321" s="73"/>
      <c r="Q321" s="73"/>
      <c r="R321" s="73"/>
      <c r="S321" s="73"/>
      <c r="T321" s="128">
        <v>1E-3</v>
      </c>
      <c r="U321" s="114">
        <f>T321/0.0046</f>
        <v>0.21739130434782611</v>
      </c>
      <c r="V321" s="121"/>
      <c r="W321" s="101">
        <f t="shared" si="22"/>
        <v>0.21739130434782611</v>
      </c>
      <c r="X321" s="74" t="s">
        <v>1245</v>
      </c>
      <c r="Y321" s="104"/>
      <c r="Z321" s="104"/>
      <c r="AA321" s="104"/>
      <c r="AB321" s="104"/>
      <c r="AC321" s="104"/>
      <c r="AD321" s="104"/>
      <c r="AE321" s="104"/>
      <c r="AF321" s="104"/>
      <c r="AG321" s="104"/>
      <c r="AH321" s="104"/>
      <c r="AI321" s="104"/>
      <c r="AJ321" s="104"/>
      <c r="AK321" s="104"/>
      <c r="AL321" s="104"/>
      <c r="AM321" s="104"/>
      <c r="AN321" s="104"/>
      <c r="AO321" s="104"/>
      <c r="AP321" s="104"/>
      <c r="AQ321" s="104"/>
      <c r="AR321" s="104"/>
      <c r="AS321" s="104"/>
      <c r="AT321" s="104"/>
      <c r="AU321" s="104"/>
      <c r="AV321" s="104"/>
      <c r="AW321" s="104"/>
    </row>
    <row r="322" spans="1:49" s="102" customFormat="1" ht="56.25" customHeight="1" x14ac:dyDescent="0.3">
      <c r="A322" s="103">
        <v>322</v>
      </c>
      <c r="B322" s="74" t="s">
        <v>66</v>
      </c>
      <c r="C322" s="73" t="s">
        <v>708</v>
      </c>
      <c r="D322" s="73">
        <v>2011</v>
      </c>
      <c r="E322" s="73">
        <f t="shared" si="21"/>
        <v>2011</v>
      </c>
      <c r="F322" s="73">
        <v>2015</v>
      </c>
      <c r="G322" s="73" t="s">
        <v>779</v>
      </c>
      <c r="H322" s="109" t="s">
        <v>607</v>
      </c>
      <c r="I322" s="74"/>
      <c r="J322" s="73"/>
      <c r="K322" s="73"/>
      <c r="L322" s="73"/>
      <c r="M322" s="73"/>
      <c r="N322" s="73"/>
      <c r="O322" s="73"/>
      <c r="P322" s="73"/>
      <c r="Q322" s="73"/>
      <c r="R322" s="73"/>
      <c r="S322" s="73"/>
      <c r="T322" s="142"/>
      <c r="U322" s="142"/>
      <c r="V322" s="159"/>
      <c r="W322" s="114">
        <f t="shared" si="22"/>
        <v>0</v>
      </c>
      <c r="X322" s="74" t="s">
        <v>519</v>
      </c>
      <c r="Y322" s="104"/>
      <c r="Z322" s="104"/>
      <c r="AA322" s="104"/>
      <c r="AB322" s="104"/>
      <c r="AC322" s="104"/>
      <c r="AD322" s="104"/>
      <c r="AE322" s="104"/>
      <c r="AF322" s="104"/>
      <c r="AG322" s="104"/>
      <c r="AH322" s="104"/>
      <c r="AI322" s="104"/>
      <c r="AJ322" s="104"/>
      <c r="AK322" s="104"/>
      <c r="AL322" s="104"/>
      <c r="AM322" s="104"/>
      <c r="AN322" s="104"/>
      <c r="AO322" s="104"/>
      <c r="AP322" s="104"/>
      <c r="AQ322" s="104"/>
      <c r="AR322" s="104"/>
      <c r="AS322" s="104"/>
      <c r="AT322" s="104"/>
      <c r="AU322" s="104"/>
      <c r="AV322" s="104"/>
      <c r="AW322" s="104"/>
    </row>
    <row r="323" spans="1:49" s="102" customFormat="1" ht="56.25" customHeight="1" x14ac:dyDescent="0.3">
      <c r="A323" s="103"/>
      <c r="B323" s="103" t="s">
        <v>142</v>
      </c>
      <c r="C323" s="73" t="s">
        <v>708</v>
      </c>
      <c r="D323" s="136">
        <v>2011</v>
      </c>
      <c r="E323" s="73">
        <f t="shared" si="21"/>
        <v>2011</v>
      </c>
      <c r="F323" s="136">
        <v>2012</v>
      </c>
      <c r="G323" s="136" t="s">
        <v>779</v>
      </c>
      <c r="H323" s="109" t="s">
        <v>607</v>
      </c>
      <c r="I323" s="74"/>
      <c r="J323" s="73"/>
      <c r="K323" s="73"/>
      <c r="L323" s="73"/>
      <c r="M323" s="73"/>
      <c r="N323" s="73"/>
      <c r="O323" s="73"/>
      <c r="P323" s="73"/>
      <c r="Q323" s="73">
        <v>1</v>
      </c>
      <c r="R323" s="73">
        <v>1</v>
      </c>
      <c r="S323" s="73"/>
      <c r="T323" s="145"/>
      <c r="U323" s="145"/>
      <c r="V323" s="144"/>
      <c r="W323" s="114">
        <f t="shared" si="22"/>
        <v>0</v>
      </c>
      <c r="X323" s="103" t="s">
        <v>576</v>
      </c>
      <c r="Y323" s="104"/>
      <c r="Z323" s="104"/>
      <c r="AA323" s="104"/>
      <c r="AB323" s="104"/>
      <c r="AC323" s="104"/>
      <c r="AD323" s="104"/>
      <c r="AE323" s="104"/>
      <c r="AF323" s="104"/>
      <c r="AG323" s="104"/>
      <c r="AH323" s="104"/>
      <c r="AI323" s="104"/>
      <c r="AJ323" s="104"/>
      <c r="AK323" s="104"/>
      <c r="AL323" s="104"/>
      <c r="AM323" s="104"/>
      <c r="AN323" s="104"/>
      <c r="AO323" s="104"/>
      <c r="AP323" s="104"/>
      <c r="AQ323" s="104"/>
      <c r="AR323" s="104"/>
      <c r="AS323" s="104"/>
      <c r="AT323" s="104"/>
      <c r="AU323" s="104"/>
      <c r="AV323" s="104"/>
      <c r="AW323" s="104"/>
    </row>
    <row r="324" spans="1:49" s="102" customFormat="1" ht="56.25" customHeight="1" x14ac:dyDescent="0.3">
      <c r="A324" s="103"/>
      <c r="B324" s="74" t="s">
        <v>120</v>
      </c>
      <c r="C324" s="136" t="s">
        <v>695</v>
      </c>
      <c r="D324" s="73">
        <v>2011</v>
      </c>
      <c r="E324" s="73">
        <f t="shared" si="21"/>
        <v>2011</v>
      </c>
      <c r="F324" s="73">
        <v>2015</v>
      </c>
      <c r="G324" s="73" t="s">
        <v>779</v>
      </c>
      <c r="H324" s="74" t="s">
        <v>585</v>
      </c>
      <c r="I324" s="74" t="s">
        <v>823</v>
      </c>
      <c r="J324" s="73"/>
      <c r="K324" s="73"/>
      <c r="L324" s="73"/>
      <c r="M324" s="73"/>
      <c r="N324" s="73"/>
      <c r="O324" s="73"/>
      <c r="P324" s="73"/>
      <c r="Q324" s="73">
        <v>1</v>
      </c>
      <c r="R324" s="73"/>
      <c r="S324" s="73"/>
      <c r="T324" s="145"/>
      <c r="U324" s="142"/>
      <c r="V324" s="121"/>
      <c r="W324" s="101">
        <f t="shared" si="22"/>
        <v>0</v>
      </c>
      <c r="X324" s="74" t="s">
        <v>562</v>
      </c>
      <c r="Y324" s="104"/>
      <c r="Z324" s="104"/>
      <c r="AA324" s="104"/>
      <c r="AB324" s="104"/>
      <c r="AC324" s="104"/>
      <c r="AD324" s="104"/>
      <c r="AE324" s="104"/>
      <c r="AF324" s="104"/>
      <c r="AG324" s="104"/>
      <c r="AH324" s="104"/>
      <c r="AI324" s="104"/>
      <c r="AJ324" s="104"/>
      <c r="AK324" s="104"/>
      <c r="AL324" s="104"/>
      <c r="AM324" s="104"/>
      <c r="AN324" s="104"/>
      <c r="AO324" s="104"/>
      <c r="AP324" s="104"/>
      <c r="AQ324" s="104"/>
      <c r="AR324" s="104"/>
      <c r="AS324" s="104"/>
      <c r="AT324" s="104"/>
      <c r="AU324" s="104"/>
      <c r="AV324" s="104"/>
      <c r="AW324" s="104"/>
    </row>
    <row r="325" spans="1:49" s="102" customFormat="1" ht="56.25" customHeight="1" x14ac:dyDescent="0.3">
      <c r="A325" s="103"/>
      <c r="B325" s="74" t="s">
        <v>44</v>
      </c>
      <c r="C325" s="136" t="s">
        <v>696</v>
      </c>
      <c r="D325" s="73">
        <v>2010</v>
      </c>
      <c r="E325" s="73">
        <f t="shared" si="21"/>
        <v>2010</v>
      </c>
      <c r="F325" s="73"/>
      <c r="G325" s="73" t="s">
        <v>783</v>
      </c>
      <c r="H325" s="74" t="s">
        <v>587</v>
      </c>
      <c r="I325" s="74" t="s">
        <v>760</v>
      </c>
      <c r="J325" s="73">
        <v>1</v>
      </c>
      <c r="K325" s="73"/>
      <c r="L325" s="73">
        <v>1</v>
      </c>
      <c r="M325" s="73"/>
      <c r="N325" s="73"/>
      <c r="O325" s="73"/>
      <c r="P325" s="73"/>
      <c r="Q325" s="73"/>
      <c r="R325" s="73"/>
      <c r="S325" s="73"/>
      <c r="T325" s="128">
        <v>0.3</v>
      </c>
      <c r="U325" s="148">
        <v>60</v>
      </c>
      <c r="V325" s="121"/>
      <c r="W325" s="101">
        <f t="shared" si="22"/>
        <v>60</v>
      </c>
      <c r="X325" s="74" t="s">
        <v>514</v>
      </c>
      <c r="Y325" s="104"/>
      <c r="Z325" s="104"/>
      <c r="AA325" s="104"/>
      <c r="AB325" s="104"/>
      <c r="AC325" s="104"/>
      <c r="AD325" s="104"/>
      <c r="AE325" s="104"/>
      <c r="AF325" s="104"/>
      <c r="AG325" s="104"/>
      <c r="AH325" s="104"/>
      <c r="AI325" s="104"/>
      <c r="AJ325" s="104"/>
      <c r="AK325" s="104"/>
      <c r="AL325" s="104"/>
      <c r="AM325" s="104"/>
      <c r="AN325" s="104"/>
      <c r="AO325" s="104"/>
      <c r="AP325" s="104"/>
      <c r="AQ325" s="104"/>
      <c r="AR325" s="104"/>
      <c r="AS325" s="104"/>
      <c r="AT325" s="104"/>
      <c r="AU325" s="104"/>
      <c r="AV325" s="104"/>
      <c r="AW325" s="104"/>
    </row>
    <row r="326" spans="1:49" s="102" customFormat="1" ht="56.25" customHeight="1" x14ac:dyDescent="0.3">
      <c r="A326" s="103"/>
      <c r="B326" s="103" t="s">
        <v>39</v>
      </c>
      <c r="C326" s="136" t="s">
        <v>733</v>
      </c>
      <c r="D326" s="136">
        <v>2010</v>
      </c>
      <c r="E326" s="136">
        <v>2010</v>
      </c>
      <c r="F326" s="136"/>
      <c r="G326" s="136" t="s">
        <v>1057</v>
      </c>
      <c r="H326" s="74" t="s">
        <v>587</v>
      </c>
      <c r="I326" s="74" t="s">
        <v>1058</v>
      </c>
      <c r="J326" s="73">
        <v>1</v>
      </c>
      <c r="K326" s="73"/>
      <c r="L326" s="73">
        <v>1</v>
      </c>
      <c r="M326" s="73"/>
      <c r="N326" s="73">
        <v>1</v>
      </c>
      <c r="O326" s="73"/>
      <c r="P326" s="73"/>
      <c r="Q326" s="73"/>
      <c r="R326" s="73"/>
      <c r="S326" s="73"/>
      <c r="T326" s="142">
        <f>U326*0.0046</f>
        <v>8.9239999999999986E-2</v>
      </c>
      <c r="U326" s="143">
        <v>19.399999999999999</v>
      </c>
      <c r="V326" s="144"/>
      <c r="W326" s="114">
        <f t="shared" si="22"/>
        <v>19.399999999999999</v>
      </c>
      <c r="X326" s="103" t="s">
        <v>1059</v>
      </c>
      <c r="Y326" s="104"/>
      <c r="Z326" s="104"/>
      <c r="AA326" s="104"/>
      <c r="AB326" s="104"/>
      <c r="AC326" s="104"/>
      <c r="AD326" s="104"/>
      <c r="AE326" s="104"/>
      <c r="AF326" s="104"/>
      <c r="AG326" s="104"/>
      <c r="AH326" s="104"/>
      <c r="AI326" s="104"/>
      <c r="AJ326" s="104"/>
      <c r="AK326" s="104"/>
      <c r="AL326" s="104"/>
      <c r="AM326" s="104"/>
      <c r="AN326" s="104"/>
      <c r="AO326" s="104"/>
      <c r="AP326" s="104"/>
      <c r="AQ326" s="104"/>
      <c r="AR326" s="104"/>
      <c r="AS326" s="104"/>
      <c r="AT326" s="104"/>
      <c r="AU326" s="104"/>
      <c r="AV326" s="104"/>
      <c r="AW326" s="104"/>
    </row>
    <row r="327" spans="1:49" s="102" customFormat="1" ht="56.25" customHeight="1" x14ac:dyDescent="0.3">
      <c r="A327" s="103"/>
      <c r="B327" s="74" t="s">
        <v>89</v>
      </c>
      <c r="C327" s="136" t="s">
        <v>705</v>
      </c>
      <c r="D327" s="136">
        <v>2010</v>
      </c>
      <c r="E327" s="73">
        <f t="shared" ref="E327:E333" si="23">D327</f>
        <v>2010</v>
      </c>
      <c r="F327" s="136">
        <v>2014</v>
      </c>
      <c r="G327" s="136" t="s">
        <v>779</v>
      </c>
      <c r="H327" s="74" t="s">
        <v>587</v>
      </c>
      <c r="I327" s="74" t="s">
        <v>760</v>
      </c>
      <c r="J327" s="73">
        <v>1</v>
      </c>
      <c r="K327" s="73"/>
      <c r="L327" s="73"/>
      <c r="M327" s="73"/>
      <c r="N327" s="73">
        <v>1</v>
      </c>
      <c r="O327" s="73"/>
      <c r="P327" s="73"/>
      <c r="Q327" s="73"/>
      <c r="R327" s="73"/>
      <c r="S327" s="73"/>
      <c r="T327" s="145">
        <v>0.03</v>
      </c>
      <c r="U327" s="128">
        <v>5.3</v>
      </c>
      <c r="V327" s="121"/>
      <c r="W327" s="101">
        <f t="shared" si="22"/>
        <v>5.3</v>
      </c>
      <c r="X327" s="74" t="s">
        <v>544</v>
      </c>
      <c r="Y327" s="104"/>
      <c r="Z327" s="104"/>
      <c r="AA327" s="104"/>
      <c r="AB327" s="104"/>
      <c r="AC327" s="104"/>
      <c r="AD327" s="104"/>
      <c r="AE327" s="104"/>
      <c r="AF327" s="104"/>
      <c r="AG327" s="104"/>
      <c r="AH327" s="104"/>
      <c r="AI327" s="104"/>
      <c r="AJ327" s="104"/>
      <c r="AK327" s="104"/>
      <c r="AL327" s="104"/>
      <c r="AM327" s="104"/>
      <c r="AN327" s="104"/>
      <c r="AO327" s="104"/>
      <c r="AP327" s="104"/>
      <c r="AQ327" s="104"/>
      <c r="AR327" s="104"/>
      <c r="AS327" s="104"/>
      <c r="AT327" s="104"/>
      <c r="AU327" s="104"/>
      <c r="AV327" s="104"/>
      <c r="AW327" s="104"/>
    </row>
    <row r="328" spans="1:49" s="102" customFormat="1" ht="56.25" customHeight="1" x14ac:dyDescent="0.3">
      <c r="A328" s="103"/>
      <c r="B328" s="74" t="s">
        <v>41</v>
      </c>
      <c r="C328" s="73" t="s">
        <v>724</v>
      </c>
      <c r="D328" s="73">
        <v>2010</v>
      </c>
      <c r="E328" s="73">
        <f t="shared" si="23"/>
        <v>2010</v>
      </c>
      <c r="F328" s="73">
        <v>2012</v>
      </c>
      <c r="G328" s="73" t="s">
        <v>779</v>
      </c>
      <c r="H328" s="74" t="s">
        <v>587</v>
      </c>
      <c r="I328" s="74"/>
      <c r="J328" s="73">
        <v>1</v>
      </c>
      <c r="K328" s="73"/>
      <c r="L328" s="73"/>
      <c r="M328" s="73"/>
      <c r="N328" s="73">
        <v>1</v>
      </c>
      <c r="O328" s="73"/>
      <c r="P328" s="73"/>
      <c r="Q328" s="73"/>
      <c r="R328" s="73"/>
      <c r="S328" s="73"/>
      <c r="T328" s="142">
        <v>2.1999999999999999E-2</v>
      </c>
      <c r="U328" s="128">
        <v>4</v>
      </c>
      <c r="V328" s="121"/>
      <c r="W328" s="101">
        <f t="shared" si="22"/>
        <v>4</v>
      </c>
      <c r="X328" s="74" t="s">
        <v>511</v>
      </c>
      <c r="Y328" s="104"/>
      <c r="Z328" s="104"/>
      <c r="AA328" s="104"/>
      <c r="AB328" s="104"/>
      <c r="AC328" s="104"/>
      <c r="AD328" s="104"/>
      <c r="AE328" s="104"/>
      <c r="AF328" s="104"/>
      <c r="AG328" s="104"/>
      <c r="AH328" s="104"/>
      <c r="AI328" s="104"/>
      <c r="AJ328" s="104"/>
      <c r="AK328" s="104"/>
      <c r="AL328" s="104"/>
      <c r="AM328" s="104"/>
      <c r="AN328" s="104"/>
      <c r="AO328" s="104"/>
      <c r="AP328" s="104"/>
      <c r="AQ328" s="104"/>
      <c r="AR328" s="104"/>
      <c r="AS328" s="104"/>
      <c r="AT328" s="104"/>
      <c r="AU328" s="104"/>
      <c r="AV328" s="104"/>
      <c r="AW328" s="104"/>
    </row>
    <row r="329" spans="1:49" s="102" customFormat="1" ht="56.25" customHeight="1" x14ac:dyDescent="0.3">
      <c r="A329" s="103"/>
      <c r="B329" s="103" t="s">
        <v>47</v>
      </c>
      <c r="C329" s="136" t="s">
        <v>699</v>
      </c>
      <c r="D329" s="136">
        <v>2010</v>
      </c>
      <c r="E329" s="73">
        <f t="shared" si="23"/>
        <v>2010</v>
      </c>
      <c r="F329" s="136"/>
      <c r="G329" s="136" t="s">
        <v>783</v>
      </c>
      <c r="H329" s="74" t="s">
        <v>585</v>
      </c>
      <c r="I329" s="74"/>
      <c r="J329" s="73">
        <v>1</v>
      </c>
      <c r="K329" s="73"/>
      <c r="L329" s="73"/>
      <c r="M329" s="73"/>
      <c r="N329" s="73"/>
      <c r="O329" s="73"/>
      <c r="P329" s="73"/>
      <c r="Q329" s="73"/>
      <c r="R329" s="73"/>
      <c r="S329" s="73"/>
      <c r="T329" s="143">
        <v>7.0000000000000001E-3</v>
      </c>
      <c r="U329" s="120">
        <f>T329/0.0047</f>
        <v>1.4893617021276595</v>
      </c>
      <c r="V329" s="121"/>
      <c r="W329" s="101">
        <f t="shared" si="22"/>
        <v>1.4893617021276595</v>
      </c>
      <c r="X329" s="103" t="s">
        <v>517</v>
      </c>
      <c r="Y329" s="104"/>
      <c r="Z329" s="104"/>
      <c r="AA329" s="104"/>
      <c r="AB329" s="104"/>
      <c r="AC329" s="104"/>
      <c r="AD329" s="104"/>
      <c r="AE329" s="104"/>
      <c r="AF329" s="104"/>
      <c r="AG329" s="104"/>
      <c r="AH329" s="104"/>
      <c r="AI329" s="104"/>
      <c r="AJ329" s="104"/>
      <c r="AK329" s="104"/>
      <c r="AL329" s="104"/>
      <c r="AM329" s="104"/>
      <c r="AN329" s="104"/>
      <c r="AO329" s="104"/>
      <c r="AP329" s="104"/>
      <c r="AQ329" s="104"/>
      <c r="AR329" s="104"/>
      <c r="AS329" s="104"/>
      <c r="AT329" s="104"/>
      <c r="AU329" s="104"/>
      <c r="AV329" s="104"/>
      <c r="AW329" s="104"/>
    </row>
    <row r="330" spans="1:49" s="102" customFormat="1" ht="56.25" customHeight="1" x14ac:dyDescent="0.3">
      <c r="A330" s="103"/>
      <c r="B330" s="74" t="s">
        <v>71</v>
      </c>
      <c r="C330" s="73" t="s">
        <v>708</v>
      </c>
      <c r="D330" s="73">
        <v>2010</v>
      </c>
      <c r="E330" s="73">
        <f t="shared" si="23"/>
        <v>2010</v>
      </c>
      <c r="F330" s="73">
        <v>2012</v>
      </c>
      <c r="G330" s="73" t="s">
        <v>779</v>
      </c>
      <c r="H330" s="74" t="s">
        <v>585</v>
      </c>
      <c r="I330" s="74"/>
      <c r="J330" s="73">
        <v>1</v>
      </c>
      <c r="K330" s="73"/>
      <c r="L330" s="73"/>
      <c r="M330" s="73"/>
      <c r="N330" s="73"/>
      <c r="O330" s="73"/>
      <c r="P330" s="73"/>
      <c r="Q330" s="73"/>
      <c r="R330" s="73"/>
      <c r="S330" s="73"/>
      <c r="T330" s="142">
        <f>U330*0.0047</f>
        <v>4.7000000000000002E-3</v>
      </c>
      <c r="U330" s="148">
        <v>1</v>
      </c>
      <c r="V330" s="121"/>
      <c r="W330" s="101">
        <f t="shared" si="22"/>
        <v>1</v>
      </c>
      <c r="X330" s="74" t="s">
        <v>532</v>
      </c>
      <c r="Y330" s="104"/>
      <c r="Z330" s="104"/>
      <c r="AA330" s="104"/>
      <c r="AB330" s="104"/>
      <c r="AC330" s="104"/>
      <c r="AD330" s="104"/>
      <c r="AE330" s="104"/>
      <c r="AF330" s="104"/>
      <c r="AG330" s="104"/>
      <c r="AH330" s="104"/>
      <c r="AI330" s="104"/>
      <c r="AJ330" s="104"/>
      <c r="AK330" s="104"/>
      <c r="AL330" s="104"/>
      <c r="AM330" s="104"/>
      <c r="AN330" s="104"/>
      <c r="AO330" s="104"/>
      <c r="AP330" s="104"/>
      <c r="AQ330" s="104"/>
      <c r="AR330" s="104"/>
      <c r="AS330" s="104"/>
      <c r="AT330" s="104"/>
      <c r="AU330" s="104"/>
      <c r="AV330" s="104"/>
      <c r="AW330" s="104"/>
    </row>
    <row r="331" spans="1:49" s="102" customFormat="1" ht="56.25" customHeight="1" x14ac:dyDescent="0.3">
      <c r="A331" s="103"/>
      <c r="B331" s="74" t="s">
        <v>72</v>
      </c>
      <c r="C331" s="73" t="s">
        <v>708</v>
      </c>
      <c r="D331" s="73">
        <v>2010</v>
      </c>
      <c r="E331" s="73">
        <f t="shared" si="23"/>
        <v>2010</v>
      </c>
      <c r="F331" s="73">
        <v>2013</v>
      </c>
      <c r="G331" s="73" t="s">
        <v>779</v>
      </c>
      <c r="H331" s="74" t="s">
        <v>585</v>
      </c>
      <c r="I331" s="74"/>
      <c r="J331" s="73"/>
      <c r="K331" s="73"/>
      <c r="L331" s="73"/>
      <c r="M331" s="73"/>
      <c r="N331" s="73"/>
      <c r="O331" s="73"/>
      <c r="P331" s="73"/>
      <c r="Q331" s="73"/>
      <c r="R331" s="73"/>
      <c r="S331" s="73"/>
      <c r="T331" s="142"/>
      <c r="U331" s="142"/>
      <c r="V331" s="121"/>
      <c r="W331" s="101">
        <f t="shared" si="22"/>
        <v>0</v>
      </c>
      <c r="X331" s="74" t="s">
        <v>533</v>
      </c>
      <c r="Y331" s="104"/>
      <c r="Z331" s="104"/>
      <c r="AA331" s="104"/>
      <c r="AB331" s="104"/>
      <c r="AC331" s="104"/>
      <c r="AD331" s="104"/>
      <c r="AE331" s="104"/>
      <c r="AF331" s="104"/>
      <c r="AG331" s="104"/>
      <c r="AH331" s="104"/>
      <c r="AI331" s="104"/>
      <c r="AJ331" s="104"/>
      <c r="AK331" s="104"/>
      <c r="AL331" s="104"/>
      <c r="AM331" s="104"/>
      <c r="AN331" s="104"/>
      <c r="AO331" s="104"/>
      <c r="AP331" s="104"/>
      <c r="AQ331" s="104"/>
      <c r="AR331" s="104"/>
      <c r="AS331" s="104"/>
      <c r="AT331" s="104"/>
      <c r="AU331" s="104"/>
      <c r="AV331" s="104"/>
      <c r="AW331" s="104"/>
    </row>
    <row r="332" spans="1:49" s="102" customFormat="1" ht="56.25" customHeight="1" x14ac:dyDescent="0.3">
      <c r="A332" s="103"/>
      <c r="B332" s="74" t="s">
        <v>161</v>
      </c>
      <c r="C332" s="73" t="s">
        <v>708</v>
      </c>
      <c r="D332" s="73">
        <v>2010</v>
      </c>
      <c r="E332" s="73">
        <f t="shared" si="23"/>
        <v>2010</v>
      </c>
      <c r="F332" s="73"/>
      <c r="G332" s="73" t="s">
        <v>783</v>
      </c>
      <c r="H332" s="74" t="s">
        <v>587</v>
      </c>
      <c r="I332" s="74"/>
      <c r="J332" s="73">
        <v>1</v>
      </c>
      <c r="K332" s="73"/>
      <c r="L332" s="73"/>
      <c r="M332" s="73"/>
      <c r="N332" s="73"/>
      <c r="O332" s="73"/>
      <c r="P332" s="73"/>
      <c r="Q332" s="73"/>
      <c r="R332" s="73"/>
      <c r="S332" s="73"/>
      <c r="T332" s="145"/>
      <c r="U332" s="142"/>
      <c r="V332" s="121"/>
      <c r="W332" s="101">
        <f t="shared" si="22"/>
        <v>0</v>
      </c>
      <c r="X332" s="74"/>
      <c r="Y332" s="104"/>
      <c r="Z332" s="104"/>
      <c r="AA332" s="104"/>
      <c r="AB332" s="104"/>
      <c r="AC332" s="104"/>
      <c r="AD332" s="104"/>
      <c r="AE332" s="104"/>
      <c r="AF332" s="104"/>
      <c r="AG332" s="104"/>
      <c r="AH332" s="104"/>
      <c r="AI332" s="104"/>
      <c r="AJ332" s="104"/>
      <c r="AK332" s="104"/>
      <c r="AL332" s="104"/>
      <c r="AM332" s="104"/>
      <c r="AN332" s="104"/>
      <c r="AO332" s="104"/>
      <c r="AP332" s="104"/>
      <c r="AQ332" s="104"/>
      <c r="AR332" s="104"/>
      <c r="AS332" s="104"/>
      <c r="AT332" s="104"/>
      <c r="AU332" s="104"/>
      <c r="AV332" s="104"/>
      <c r="AW332" s="104"/>
    </row>
    <row r="333" spans="1:49" s="102" customFormat="1" ht="56.25" customHeight="1" x14ac:dyDescent="0.3">
      <c r="A333" s="103"/>
      <c r="B333" s="74" t="s">
        <v>69</v>
      </c>
      <c r="C333" s="73" t="s">
        <v>692</v>
      </c>
      <c r="D333" s="73">
        <v>2010</v>
      </c>
      <c r="E333" s="73">
        <f t="shared" si="23"/>
        <v>2010</v>
      </c>
      <c r="F333" s="73">
        <v>2012</v>
      </c>
      <c r="G333" s="73" t="s">
        <v>779</v>
      </c>
      <c r="H333" s="74" t="s">
        <v>585</v>
      </c>
      <c r="I333" s="74"/>
      <c r="J333" s="73"/>
      <c r="K333" s="73"/>
      <c r="L333" s="73"/>
      <c r="M333" s="73"/>
      <c r="N333" s="73"/>
      <c r="O333" s="73"/>
      <c r="P333" s="73"/>
      <c r="Q333" s="73"/>
      <c r="R333" s="73"/>
      <c r="S333" s="73"/>
      <c r="T333" s="142"/>
      <c r="U333" s="142"/>
      <c r="V333" s="121"/>
      <c r="W333" s="101">
        <f t="shared" si="22"/>
        <v>0</v>
      </c>
      <c r="X333" s="74" t="s">
        <v>529</v>
      </c>
      <c r="Y333" s="104"/>
      <c r="Z333" s="104"/>
      <c r="AA333" s="104"/>
      <c r="AB333" s="104"/>
      <c r="AC333" s="104"/>
      <c r="AD333" s="104"/>
      <c r="AE333" s="104"/>
      <c r="AF333" s="104"/>
      <c r="AG333" s="104"/>
      <c r="AH333" s="104"/>
      <c r="AI333" s="104"/>
      <c r="AJ333" s="104"/>
      <c r="AK333" s="104"/>
      <c r="AL333" s="104"/>
      <c r="AM333" s="104"/>
      <c r="AN333" s="104"/>
      <c r="AO333" s="104"/>
      <c r="AP333" s="104"/>
      <c r="AQ333" s="104"/>
      <c r="AR333" s="104"/>
      <c r="AS333" s="104"/>
      <c r="AT333" s="104"/>
      <c r="AU333" s="104"/>
      <c r="AV333" s="104"/>
      <c r="AW333" s="104"/>
    </row>
    <row r="334" spans="1:49" s="102" customFormat="1" ht="56.25" customHeight="1" x14ac:dyDescent="0.3">
      <c r="A334" s="103"/>
      <c r="B334" s="102" t="s">
        <v>1237</v>
      </c>
      <c r="C334" s="157" t="s">
        <v>1113</v>
      </c>
      <c r="D334" s="157">
        <v>2009</v>
      </c>
      <c r="E334" s="157">
        <v>2010</v>
      </c>
      <c r="F334" s="157"/>
      <c r="G334" s="157" t="s">
        <v>783</v>
      </c>
      <c r="H334" s="104" t="s">
        <v>607</v>
      </c>
      <c r="I334" s="104" t="s">
        <v>760</v>
      </c>
      <c r="J334" s="137">
        <v>1</v>
      </c>
      <c r="K334" s="137"/>
      <c r="L334" s="137"/>
      <c r="M334" s="137"/>
      <c r="N334" s="137"/>
      <c r="O334" s="137"/>
      <c r="P334" s="137"/>
      <c r="Q334" s="137"/>
      <c r="R334" s="137"/>
      <c r="S334" s="137"/>
      <c r="T334" s="158">
        <v>2.1999999999999999E-2</v>
      </c>
      <c r="U334" s="120">
        <f>T334/0.0046</f>
        <v>4.7826086956521738</v>
      </c>
      <c r="V334" s="157"/>
      <c r="W334" s="101">
        <f t="shared" si="22"/>
        <v>4.7826086956521738</v>
      </c>
      <c r="X334" s="102" t="s">
        <v>1239</v>
      </c>
      <c r="Y334" s="116"/>
      <c r="Z334" s="116"/>
      <c r="AA334" s="116"/>
      <c r="AB334" s="116"/>
      <c r="AC334" s="116"/>
      <c r="AD334" s="116"/>
      <c r="AE334" s="116"/>
      <c r="AF334" s="116"/>
      <c r="AG334" s="116"/>
      <c r="AH334" s="116"/>
      <c r="AI334" s="116"/>
      <c r="AJ334" s="116"/>
      <c r="AK334" s="116"/>
      <c r="AL334" s="116"/>
      <c r="AM334" s="116"/>
      <c r="AN334" s="116"/>
      <c r="AO334" s="116"/>
      <c r="AP334" s="116"/>
      <c r="AQ334" s="116"/>
      <c r="AR334" s="116"/>
      <c r="AS334" s="116"/>
      <c r="AT334" s="116"/>
      <c r="AU334" s="116"/>
      <c r="AV334" s="116"/>
      <c r="AW334" s="116"/>
    </row>
    <row r="335" spans="1:49" s="102" customFormat="1" ht="56.25" customHeight="1" x14ac:dyDescent="0.3">
      <c r="A335" s="103"/>
      <c r="B335" s="74" t="s">
        <v>85</v>
      </c>
      <c r="C335" s="136" t="s">
        <v>695</v>
      </c>
      <c r="D335" s="73">
        <v>2009</v>
      </c>
      <c r="E335" s="73">
        <f t="shared" ref="E335:E341" si="24">D335</f>
        <v>2009</v>
      </c>
      <c r="F335" s="73">
        <v>2013</v>
      </c>
      <c r="G335" s="73" t="s">
        <v>779</v>
      </c>
      <c r="H335" s="74" t="s">
        <v>587</v>
      </c>
      <c r="I335" s="74"/>
      <c r="J335" s="73"/>
      <c r="K335" s="73"/>
      <c r="L335" s="73"/>
      <c r="M335" s="73"/>
      <c r="N335" s="73"/>
      <c r="O335" s="73"/>
      <c r="P335" s="73"/>
      <c r="Q335" s="73">
        <v>1</v>
      </c>
      <c r="R335" s="73"/>
      <c r="S335" s="73"/>
      <c r="T335" s="128">
        <v>0.25</v>
      </c>
      <c r="U335" s="114">
        <f>T335/0.0046</f>
        <v>54.347826086956523</v>
      </c>
      <c r="V335" s="121"/>
      <c r="W335" s="101">
        <f t="shared" si="22"/>
        <v>54.347826086956523</v>
      </c>
      <c r="X335" s="74" t="s">
        <v>540</v>
      </c>
      <c r="Y335" s="104"/>
      <c r="Z335" s="104"/>
      <c r="AA335" s="104"/>
      <c r="AB335" s="104"/>
      <c r="AC335" s="104"/>
      <c r="AD335" s="104"/>
      <c r="AE335" s="104"/>
      <c r="AF335" s="104"/>
      <c r="AG335" s="104"/>
      <c r="AH335" s="104"/>
      <c r="AI335" s="104"/>
      <c r="AJ335" s="104"/>
      <c r="AK335" s="104"/>
      <c r="AL335" s="104"/>
      <c r="AM335" s="104"/>
      <c r="AN335" s="104"/>
      <c r="AO335" s="104"/>
      <c r="AP335" s="104"/>
      <c r="AQ335" s="104"/>
      <c r="AR335" s="104"/>
      <c r="AS335" s="104"/>
      <c r="AT335" s="104"/>
      <c r="AU335" s="104"/>
      <c r="AV335" s="104"/>
      <c r="AW335" s="104"/>
    </row>
    <row r="336" spans="1:49" s="102" customFormat="1" ht="56.25" customHeight="1" x14ac:dyDescent="0.3">
      <c r="A336" s="103"/>
      <c r="B336" s="74" t="s">
        <v>94</v>
      </c>
      <c r="C336" s="136" t="s">
        <v>696</v>
      </c>
      <c r="D336" s="73">
        <v>2009</v>
      </c>
      <c r="E336" s="73">
        <f t="shared" si="24"/>
        <v>2009</v>
      </c>
      <c r="F336" s="73">
        <v>2011</v>
      </c>
      <c r="G336" s="73" t="s">
        <v>779</v>
      </c>
      <c r="H336" s="74" t="s">
        <v>587</v>
      </c>
      <c r="I336" s="74"/>
      <c r="J336" s="73">
        <v>1</v>
      </c>
      <c r="K336" s="73"/>
      <c r="L336" s="73">
        <v>1</v>
      </c>
      <c r="M336" s="73"/>
      <c r="N336" s="73"/>
      <c r="O336" s="73"/>
      <c r="P336" s="73"/>
      <c r="Q336" s="73"/>
      <c r="R336" s="73"/>
      <c r="S336" s="73"/>
      <c r="T336" s="128">
        <v>0.3</v>
      </c>
      <c r="U336" s="114">
        <f>T336/0.0046</f>
        <v>65.217391304347828</v>
      </c>
      <c r="V336" s="121"/>
      <c r="W336" s="101">
        <f t="shared" si="22"/>
        <v>65.217391304347828</v>
      </c>
      <c r="X336" s="74" t="s">
        <v>547</v>
      </c>
      <c r="Y336" s="104"/>
      <c r="Z336" s="104"/>
      <c r="AA336" s="104"/>
      <c r="AB336" s="104"/>
      <c r="AC336" s="104"/>
      <c r="AD336" s="104"/>
      <c r="AE336" s="104"/>
      <c r="AF336" s="104"/>
      <c r="AG336" s="104"/>
      <c r="AH336" s="104"/>
      <c r="AI336" s="104"/>
      <c r="AJ336" s="104"/>
      <c r="AK336" s="104"/>
      <c r="AL336" s="104"/>
      <c r="AM336" s="104"/>
      <c r="AN336" s="104"/>
      <c r="AO336" s="104"/>
      <c r="AP336" s="104"/>
      <c r="AQ336" s="104"/>
      <c r="AR336" s="104"/>
      <c r="AS336" s="104"/>
      <c r="AT336" s="104"/>
      <c r="AU336" s="104"/>
      <c r="AV336" s="104"/>
      <c r="AW336" s="104"/>
    </row>
    <row r="337" spans="1:49" s="102" customFormat="1" ht="56.25" customHeight="1" x14ac:dyDescent="0.3">
      <c r="A337" s="103"/>
      <c r="B337" s="103" t="s">
        <v>192</v>
      </c>
      <c r="C337" s="136" t="s">
        <v>723</v>
      </c>
      <c r="D337" s="136">
        <v>2009</v>
      </c>
      <c r="E337" s="73">
        <f t="shared" si="24"/>
        <v>2009</v>
      </c>
      <c r="F337" s="136"/>
      <c r="G337" s="136" t="s">
        <v>783</v>
      </c>
      <c r="H337" s="74" t="s">
        <v>587</v>
      </c>
      <c r="I337" s="74"/>
      <c r="J337" s="73"/>
      <c r="K337" s="73"/>
      <c r="L337" s="73">
        <v>1</v>
      </c>
      <c r="M337" s="73"/>
      <c r="N337" s="73"/>
      <c r="O337" s="73"/>
      <c r="P337" s="73"/>
      <c r="Q337" s="73"/>
      <c r="R337" s="73"/>
      <c r="S337" s="73"/>
      <c r="T337" s="143">
        <v>0.16</v>
      </c>
      <c r="U337" s="114">
        <v>30</v>
      </c>
      <c r="V337" s="144"/>
      <c r="W337" s="101">
        <f t="shared" si="22"/>
        <v>30</v>
      </c>
      <c r="X337" s="103"/>
      <c r="Y337" s="104"/>
      <c r="Z337" s="104"/>
      <c r="AA337" s="104"/>
      <c r="AB337" s="104"/>
      <c r="AC337" s="104"/>
      <c r="AD337" s="104"/>
      <c r="AE337" s="104"/>
      <c r="AF337" s="104"/>
      <c r="AG337" s="104"/>
      <c r="AH337" s="104"/>
      <c r="AI337" s="104"/>
      <c r="AJ337" s="104"/>
      <c r="AK337" s="104"/>
      <c r="AL337" s="104"/>
      <c r="AM337" s="104"/>
      <c r="AN337" s="104"/>
      <c r="AO337" s="104"/>
      <c r="AP337" s="104"/>
      <c r="AQ337" s="104"/>
      <c r="AR337" s="104"/>
      <c r="AS337" s="104"/>
      <c r="AT337" s="104"/>
      <c r="AU337" s="104"/>
      <c r="AV337" s="104"/>
      <c r="AW337" s="104"/>
    </row>
    <row r="338" spans="1:49" s="102" customFormat="1" ht="56.25" customHeight="1" x14ac:dyDescent="0.3">
      <c r="A338" s="103"/>
      <c r="B338" s="103" t="s">
        <v>163</v>
      </c>
      <c r="C338" s="136" t="s">
        <v>690</v>
      </c>
      <c r="D338" s="136">
        <v>2009</v>
      </c>
      <c r="E338" s="73">
        <f t="shared" si="24"/>
        <v>2009</v>
      </c>
      <c r="F338" s="136"/>
      <c r="G338" s="136" t="s">
        <v>783</v>
      </c>
      <c r="H338" s="74" t="s">
        <v>587</v>
      </c>
      <c r="I338" s="74" t="s">
        <v>823</v>
      </c>
      <c r="J338" s="73"/>
      <c r="K338" s="73"/>
      <c r="L338" s="73"/>
      <c r="M338" s="73"/>
      <c r="N338" s="73"/>
      <c r="O338" s="73"/>
      <c r="P338" s="73"/>
      <c r="Q338" s="73"/>
      <c r="R338" s="73">
        <v>1</v>
      </c>
      <c r="S338" s="73"/>
      <c r="T338" s="143">
        <v>0.08</v>
      </c>
      <c r="U338" s="114">
        <v>10</v>
      </c>
      <c r="V338" s="144"/>
      <c r="W338" s="101">
        <f t="shared" si="22"/>
        <v>10</v>
      </c>
      <c r="X338" s="103"/>
      <c r="Y338" s="104"/>
      <c r="Z338" s="104"/>
      <c r="AA338" s="104"/>
      <c r="AB338" s="104"/>
      <c r="AC338" s="104"/>
      <c r="AD338" s="104"/>
      <c r="AE338" s="104"/>
      <c r="AF338" s="104"/>
      <c r="AG338" s="104"/>
      <c r="AH338" s="104"/>
      <c r="AI338" s="104"/>
      <c r="AJ338" s="104"/>
      <c r="AK338" s="104"/>
      <c r="AL338" s="104"/>
      <c r="AM338" s="104"/>
      <c r="AN338" s="104"/>
      <c r="AO338" s="104"/>
      <c r="AP338" s="104"/>
      <c r="AQ338" s="104"/>
      <c r="AR338" s="104"/>
      <c r="AS338" s="104"/>
      <c r="AT338" s="104"/>
      <c r="AU338" s="104"/>
      <c r="AV338" s="104"/>
      <c r="AW338" s="104"/>
    </row>
    <row r="339" spans="1:49" s="102" customFormat="1" ht="56.25" customHeight="1" x14ac:dyDescent="0.3">
      <c r="A339" s="103"/>
      <c r="B339" s="74" t="s">
        <v>79</v>
      </c>
      <c r="C339" s="136" t="s">
        <v>695</v>
      </c>
      <c r="D339" s="73">
        <v>2009</v>
      </c>
      <c r="E339" s="73">
        <f t="shared" si="24"/>
        <v>2009</v>
      </c>
      <c r="F339" s="73"/>
      <c r="G339" s="73" t="s">
        <v>783</v>
      </c>
      <c r="H339" s="74" t="s">
        <v>587</v>
      </c>
      <c r="I339" s="74" t="s">
        <v>760</v>
      </c>
      <c r="J339" s="73">
        <v>1</v>
      </c>
      <c r="K339" s="73"/>
      <c r="L339" s="73"/>
      <c r="M339" s="73"/>
      <c r="N339" s="73"/>
      <c r="O339" s="73"/>
      <c r="P339" s="73"/>
      <c r="Q339" s="73"/>
      <c r="R339" s="73"/>
      <c r="S339" s="73"/>
      <c r="T339" s="128">
        <v>6.0000000000000001E-3</v>
      </c>
      <c r="U339" s="114">
        <f>T339/0.0046</f>
        <v>1.3043478260869565</v>
      </c>
      <c r="V339" s="121"/>
      <c r="W339" s="101">
        <f t="shared" si="22"/>
        <v>1.3043478260869565</v>
      </c>
      <c r="X339" s="74" t="s">
        <v>536</v>
      </c>
      <c r="Y339" s="104"/>
      <c r="Z339" s="104"/>
      <c r="AA339" s="104"/>
      <c r="AB339" s="104"/>
      <c r="AC339" s="104"/>
      <c r="AD339" s="104"/>
      <c r="AE339" s="104"/>
      <c r="AF339" s="104"/>
      <c r="AG339" s="104"/>
      <c r="AH339" s="104"/>
      <c r="AI339" s="104"/>
      <c r="AJ339" s="104"/>
      <c r="AK339" s="104"/>
      <c r="AL339" s="104"/>
      <c r="AM339" s="104"/>
      <c r="AN339" s="104"/>
      <c r="AO339" s="104"/>
      <c r="AP339" s="104"/>
      <c r="AQ339" s="104"/>
      <c r="AR339" s="104"/>
      <c r="AS339" s="104"/>
      <c r="AT339" s="104"/>
      <c r="AU339" s="104"/>
      <c r="AV339" s="104"/>
      <c r="AW339" s="104"/>
    </row>
    <row r="340" spans="1:49" s="116" customFormat="1" ht="43.5" customHeight="1" x14ac:dyDescent="0.3">
      <c r="A340" s="150"/>
      <c r="B340" s="74" t="s">
        <v>122</v>
      </c>
      <c r="C340" s="136" t="s">
        <v>699</v>
      </c>
      <c r="D340" s="73">
        <v>2009</v>
      </c>
      <c r="E340" s="73">
        <f t="shared" si="24"/>
        <v>2009</v>
      </c>
      <c r="F340" s="73"/>
      <c r="G340" s="73" t="s">
        <v>783</v>
      </c>
      <c r="H340" s="74" t="s">
        <v>585</v>
      </c>
      <c r="I340" s="74"/>
      <c r="J340" s="73"/>
      <c r="K340" s="73"/>
      <c r="L340" s="73"/>
      <c r="M340" s="73">
        <v>1</v>
      </c>
      <c r="N340" s="73"/>
      <c r="O340" s="73"/>
      <c r="P340" s="73"/>
      <c r="Q340" s="73"/>
      <c r="R340" s="73"/>
      <c r="S340" s="73"/>
      <c r="T340" s="128">
        <v>5.0000000000000001E-3</v>
      </c>
      <c r="U340" s="120">
        <f>T340/0.0047</f>
        <v>1.0638297872340425</v>
      </c>
      <c r="V340" s="121"/>
      <c r="W340" s="101">
        <f t="shared" si="22"/>
        <v>1.0638297872340425</v>
      </c>
      <c r="X340" s="74" t="s">
        <v>563</v>
      </c>
      <c r="Y340" s="104"/>
      <c r="Z340" s="104"/>
      <c r="AA340" s="104"/>
      <c r="AB340" s="104"/>
      <c r="AC340" s="104"/>
      <c r="AD340" s="104"/>
      <c r="AE340" s="104"/>
      <c r="AF340" s="104"/>
      <c r="AG340" s="104"/>
      <c r="AH340" s="104"/>
      <c r="AI340" s="104"/>
      <c r="AJ340" s="104"/>
      <c r="AK340" s="104"/>
      <c r="AL340" s="104"/>
      <c r="AM340" s="104"/>
      <c r="AN340" s="104"/>
      <c r="AO340" s="104"/>
      <c r="AP340" s="104"/>
      <c r="AQ340" s="104"/>
      <c r="AR340" s="104"/>
      <c r="AS340" s="104"/>
      <c r="AT340" s="104"/>
      <c r="AU340" s="104"/>
      <c r="AV340" s="104"/>
      <c r="AW340" s="104"/>
    </row>
    <row r="341" spans="1:49" s="116" customFormat="1" ht="43.5" customHeight="1" x14ac:dyDescent="0.3">
      <c r="A341" s="150"/>
      <c r="B341" s="74" t="s">
        <v>184</v>
      </c>
      <c r="C341" s="73" t="s">
        <v>717</v>
      </c>
      <c r="D341" s="73">
        <v>2009</v>
      </c>
      <c r="E341" s="73">
        <f t="shared" si="24"/>
        <v>2009</v>
      </c>
      <c r="F341" s="73"/>
      <c r="G341" s="73" t="s">
        <v>783</v>
      </c>
      <c r="H341" s="74" t="s">
        <v>585</v>
      </c>
      <c r="I341" s="74"/>
      <c r="J341" s="73">
        <v>1</v>
      </c>
      <c r="K341" s="73"/>
      <c r="L341" s="73"/>
      <c r="M341" s="73"/>
      <c r="N341" s="73"/>
      <c r="O341" s="73"/>
      <c r="P341" s="73"/>
      <c r="Q341" s="73"/>
      <c r="R341" s="73"/>
      <c r="S341" s="73"/>
      <c r="T341" s="128">
        <v>2.5000000000000001E-4</v>
      </c>
      <c r="U341" s="114">
        <v>0.05</v>
      </c>
      <c r="V341" s="121"/>
      <c r="W341" s="101">
        <f t="shared" si="22"/>
        <v>0.05</v>
      </c>
      <c r="X341" s="74" t="s">
        <v>1276</v>
      </c>
      <c r="Y341" s="104"/>
      <c r="Z341" s="104"/>
      <c r="AA341" s="104"/>
      <c r="AB341" s="104"/>
      <c r="AC341" s="104"/>
      <c r="AD341" s="104"/>
      <c r="AE341" s="104"/>
      <c r="AF341" s="104"/>
      <c r="AG341" s="104"/>
      <c r="AH341" s="104"/>
      <c r="AI341" s="104"/>
      <c r="AJ341" s="104"/>
      <c r="AK341" s="104"/>
      <c r="AL341" s="104"/>
      <c r="AM341" s="104"/>
      <c r="AN341" s="104"/>
      <c r="AO341" s="104"/>
      <c r="AP341" s="104"/>
      <c r="AQ341" s="104"/>
      <c r="AR341" s="104"/>
      <c r="AS341" s="104"/>
      <c r="AT341" s="104"/>
      <c r="AU341" s="104"/>
      <c r="AV341" s="104"/>
      <c r="AW341" s="104"/>
    </row>
    <row r="342" spans="1:49" s="116" customFormat="1" ht="43.5" customHeight="1" x14ac:dyDescent="0.3">
      <c r="A342" s="150"/>
      <c r="B342" s="102" t="s">
        <v>1240</v>
      </c>
      <c r="C342" s="157" t="s">
        <v>1113</v>
      </c>
      <c r="D342" s="157">
        <v>2009</v>
      </c>
      <c r="E342" s="157">
        <v>2009</v>
      </c>
      <c r="F342" s="157"/>
      <c r="G342" s="157" t="s">
        <v>783</v>
      </c>
      <c r="H342" s="104" t="s">
        <v>585</v>
      </c>
      <c r="I342" s="104" t="s">
        <v>760</v>
      </c>
      <c r="J342" s="137">
        <v>1</v>
      </c>
      <c r="K342" s="137"/>
      <c r="L342" s="137"/>
      <c r="M342" s="137"/>
      <c r="N342" s="137"/>
      <c r="O342" s="137"/>
      <c r="P342" s="137"/>
      <c r="Q342" s="137"/>
      <c r="R342" s="137"/>
      <c r="S342" s="137"/>
      <c r="T342" s="157">
        <v>4.1999999999999997E-3</v>
      </c>
      <c r="U342" s="120">
        <f>T342/0.0047</f>
        <v>0.8936170212765957</v>
      </c>
      <c r="V342" s="157"/>
      <c r="W342" s="101">
        <f t="shared" si="22"/>
        <v>0.8936170212765957</v>
      </c>
      <c r="X342" s="102" t="s">
        <v>1242</v>
      </c>
    </row>
    <row r="343" spans="1:49" s="116" customFormat="1" ht="43.5" customHeight="1" x14ac:dyDescent="0.3">
      <c r="B343" s="74" t="s">
        <v>50</v>
      </c>
      <c r="C343" s="73" t="s">
        <v>734</v>
      </c>
      <c r="D343" s="73">
        <v>2008</v>
      </c>
      <c r="E343" s="73">
        <v>2009</v>
      </c>
      <c r="F343" s="73"/>
      <c r="G343" s="73" t="s">
        <v>783</v>
      </c>
      <c r="H343" s="74" t="s">
        <v>587</v>
      </c>
      <c r="I343" s="74" t="s">
        <v>760</v>
      </c>
      <c r="J343" s="73">
        <v>1</v>
      </c>
      <c r="K343" s="73"/>
      <c r="L343" s="73"/>
      <c r="M343" s="73"/>
      <c r="N343" s="73"/>
      <c r="O343" s="73"/>
      <c r="P343" s="73"/>
      <c r="Q343" s="73"/>
      <c r="R343" s="73"/>
      <c r="S343" s="73"/>
      <c r="T343" s="142">
        <f>U343*0.0046</f>
        <v>0.55200000000000005</v>
      </c>
      <c r="U343" s="128">
        <v>120</v>
      </c>
      <c r="V343" s="121"/>
      <c r="W343" s="114">
        <f t="shared" si="22"/>
        <v>120</v>
      </c>
      <c r="X343" s="74" t="s">
        <v>947</v>
      </c>
      <c r="Y343" s="104"/>
      <c r="Z343" s="104"/>
      <c r="AA343" s="104"/>
      <c r="AB343" s="104"/>
      <c r="AC343" s="104"/>
      <c r="AD343" s="104"/>
      <c r="AE343" s="104"/>
      <c r="AF343" s="104"/>
      <c r="AG343" s="104"/>
      <c r="AH343" s="104"/>
      <c r="AI343" s="104"/>
      <c r="AJ343" s="104"/>
      <c r="AK343" s="104"/>
      <c r="AL343" s="104"/>
      <c r="AM343" s="104"/>
      <c r="AN343" s="104"/>
      <c r="AO343" s="104"/>
      <c r="AP343" s="104"/>
      <c r="AQ343" s="104"/>
      <c r="AR343" s="104"/>
      <c r="AS343" s="104"/>
      <c r="AT343" s="104"/>
      <c r="AU343" s="104"/>
      <c r="AV343" s="104"/>
      <c r="AW343" s="104"/>
    </row>
    <row r="344" spans="1:49" s="116" customFormat="1" ht="43.5" customHeight="1" x14ac:dyDescent="0.3">
      <c r="B344" s="103" t="s">
        <v>57</v>
      </c>
      <c r="C344" s="136" t="s">
        <v>693</v>
      </c>
      <c r="D344" s="136">
        <v>2008</v>
      </c>
      <c r="E344" s="73">
        <f t="shared" ref="E344:E353" si="25">D344</f>
        <v>2008</v>
      </c>
      <c r="F344" s="136">
        <v>2011</v>
      </c>
      <c r="G344" s="136" t="s">
        <v>779</v>
      </c>
      <c r="H344" s="74" t="s">
        <v>587</v>
      </c>
      <c r="I344" s="74" t="s">
        <v>760</v>
      </c>
      <c r="J344" s="73">
        <v>1</v>
      </c>
      <c r="K344" s="73"/>
      <c r="L344" s="73"/>
      <c r="M344" s="73"/>
      <c r="N344" s="73"/>
      <c r="O344" s="73"/>
      <c r="P344" s="73"/>
      <c r="Q344" s="73"/>
      <c r="R344" s="73"/>
      <c r="S344" s="73"/>
      <c r="T344" s="143">
        <v>0.3</v>
      </c>
      <c r="U344" s="148">
        <v>60</v>
      </c>
      <c r="V344" s="144"/>
      <c r="W344" s="101">
        <f t="shared" si="22"/>
        <v>60</v>
      </c>
      <c r="X344" s="103" t="s">
        <v>523</v>
      </c>
      <c r="Y344" s="104"/>
      <c r="Z344" s="104"/>
      <c r="AA344" s="104"/>
      <c r="AB344" s="104"/>
      <c r="AC344" s="104"/>
      <c r="AD344" s="104"/>
      <c r="AE344" s="104"/>
      <c r="AF344" s="104"/>
      <c r="AG344" s="104"/>
      <c r="AH344" s="104"/>
      <c r="AI344" s="104"/>
      <c r="AJ344" s="104"/>
      <c r="AK344" s="104"/>
      <c r="AL344" s="104"/>
      <c r="AM344" s="104"/>
      <c r="AN344" s="104"/>
      <c r="AO344" s="104"/>
      <c r="AP344" s="104"/>
      <c r="AQ344" s="104"/>
      <c r="AR344" s="104"/>
      <c r="AS344" s="104"/>
      <c r="AT344" s="104"/>
      <c r="AU344" s="104"/>
      <c r="AV344" s="104"/>
      <c r="AW344" s="104"/>
    </row>
    <row r="345" spans="1:49" s="116" customFormat="1" ht="43.5" customHeight="1" x14ac:dyDescent="0.3">
      <c r="B345" s="103" t="s">
        <v>46</v>
      </c>
      <c r="C345" s="136" t="s">
        <v>693</v>
      </c>
      <c r="D345" s="136">
        <v>2008</v>
      </c>
      <c r="E345" s="73">
        <f t="shared" si="25"/>
        <v>2008</v>
      </c>
      <c r="F345" s="136">
        <v>2009</v>
      </c>
      <c r="G345" s="136" t="s">
        <v>779</v>
      </c>
      <c r="H345" s="74" t="s">
        <v>585</v>
      </c>
      <c r="I345" s="74" t="s">
        <v>760</v>
      </c>
      <c r="J345" s="73">
        <v>1</v>
      </c>
      <c r="K345" s="73"/>
      <c r="L345" s="73"/>
      <c r="M345" s="73"/>
      <c r="N345" s="73"/>
      <c r="O345" s="73"/>
      <c r="P345" s="73"/>
      <c r="Q345" s="73"/>
      <c r="R345" s="73"/>
      <c r="S345" s="73"/>
      <c r="T345" s="128">
        <v>4.1000000000000002E-2</v>
      </c>
      <c r="U345" s="114">
        <f>T345/0.0047</f>
        <v>8.7234042553191493</v>
      </c>
      <c r="V345" s="144"/>
      <c r="W345" s="101">
        <f t="shared" si="22"/>
        <v>8.7234042553191493</v>
      </c>
      <c r="X345" s="103" t="s">
        <v>516</v>
      </c>
      <c r="Y345" s="104"/>
      <c r="Z345" s="104"/>
      <c r="AA345" s="104"/>
      <c r="AB345" s="104"/>
      <c r="AC345" s="104"/>
      <c r="AD345" s="104"/>
      <c r="AE345" s="104"/>
      <c r="AF345" s="104"/>
      <c r="AG345" s="104"/>
      <c r="AH345" s="104"/>
      <c r="AI345" s="104"/>
      <c r="AJ345" s="104"/>
      <c r="AK345" s="104"/>
      <c r="AL345" s="104"/>
      <c r="AM345" s="104"/>
      <c r="AN345" s="104"/>
      <c r="AO345" s="104"/>
      <c r="AP345" s="104"/>
      <c r="AQ345" s="104"/>
      <c r="AR345" s="104"/>
      <c r="AS345" s="104"/>
      <c r="AT345" s="104"/>
      <c r="AU345" s="104"/>
      <c r="AV345" s="104"/>
      <c r="AW345" s="104"/>
    </row>
    <row r="346" spans="1:49" s="116" customFormat="1" ht="43.5" customHeight="1" x14ac:dyDescent="0.3">
      <c r="B346" s="74" t="s">
        <v>195</v>
      </c>
      <c r="C346" s="136" t="s">
        <v>699</v>
      </c>
      <c r="D346" s="73">
        <v>2008</v>
      </c>
      <c r="E346" s="73">
        <f t="shared" si="25"/>
        <v>2008</v>
      </c>
      <c r="F346" s="73"/>
      <c r="G346" s="73" t="s">
        <v>783</v>
      </c>
      <c r="H346" s="74" t="s">
        <v>585</v>
      </c>
      <c r="I346" s="74"/>
      <c r="J346" s="73"/>
      <c r="K346" s="73"/>
      <c r="L346" s="73"/>
      <c r="M346" s="73">
        <v>1</v>
      </c>
      <c r="N346" s="73"/>
      <c r="O346" s="73"/>
      <c r="P346" s="73"/>
      <c r="Q346" s="73"/>
      <c r="R346" s="73"/>
      <c r="S346" s="73"/>
      <c r="T346" s="142">
        <f>U346*0.0047</f>
        <v>3.2336000000000004E-2</v>
      </c>
      <c r="U346" s="148">
        <v>6.88</v>
      </c>
      <c r="V346" s="121"/>
      <c r="W346" s="101">
        <f t="shared" si="22"/>
        <v>6.88</v>
      </c>
      <c r="X346" s="74"/>
      <c r="Y346" s="104"/>
      <c r="Z346" s="104"/>
      <c r="AA346" s="104"/>
      <c r="AB346" s="104"/>
      <c r="AC346" s="104"/>
      <c r="AD346" s="104"/>
      <c r="AE346" s="104"/>
      <c r="AF346" s="104"/>
      <c r="AG346" s="104"/>
      <c r="AH346" s="104"/>
      <c r="AI346" s="104"/>
      <c r="AJ346" s="104"/>
      <c r="AK346" s="104"/>
      <c r="AL346" s="104"/>
      <c r="AM346" s="104"/>
      <c r="AN346" s="104"/>
      <c r="AO346" s="104"/>
      <c r="AP346" s="104"/>
      <c r="AQ346" s="104"/>
      <c r="AR346" s="104"/>
      <c r="AS346" s="104"/>
      <c r="AT346" s="104"/>
      <c r="AU346" s="104"/>
      <c r="AV346" s="104"/>
      <c r="AW346" s="104"/>
    </row>
    <row r="347" spans="1:49" s="116" customFormat="1" ht="43.5" customHeight="1" x14ac:dyDescent="0.3">
      <c r="B347" s="103" t="s">
        <v>52</v>
      </c>
      <c r="C347" s="136" t="s">
        <v>723</v>
      </c>
      <c r="D347" s="136">
        <v>2008</v>
      </c>
      <c r="E347" s="73">
        <f t="shared" si="25"/>
        <v>2008</v>
      </c>
      <c r="F347" s="136"/>
      <c r="G347" s="136" t="s">
        <v>783</v>
      </c>
      <c r="H347" s="74" t="s">
        <v>585</v>
      </c>
      <c r="I347" s="74"/>
      <c r="J347" s="73">
        <v>1</v>
      </c>
      <c r="K347" s="73"/>
      <c r="L347" s="73"/>
      <c r="M347" s="73"/>
      <c r="N347" s="73"/>
      <c r="O347" s="73"/>
      <c r="P347" s="73"/>
      <c r="Q347" s="73"/>
      <c r="R347" s="73"/>
      <c r="S347" s="73"/>
      <c r="T347" s="143">
        <v>7.0000000000000001E-3</v>
      </c>
      <c r="U347" s="114">
        <f>T347/0.0047</f>
        <v>1.4893617021276595</v>
      </c>
      <c r="V347" s="121"/>
      <c r="W347" s="101">
        <f t="shared" si="22"/>
        <v>1.4893617021276595</v>
      </c>
      <c r="X347" s="103" t="s">
        <v>520</v>
      </c>
      <c r="Y347" s="104"/>
      <c r="Z347" s="104"/>
      <c r="AA347" s="104"/>
      <c r="AB347" s="104"/>
      <c r="AC347" s="104"/>
      <c r="AD347" s="104"/>
      <c r="AE347" s="104"/>
      <c r="AF347" s="104"/>
      <c r="AG347" s="104"/>
      <c r="AH347" s="104"/>
      <c r="AI347" s="104"/>
      <c r="AJ347" s="104"/>
      <c r="AK347" s="104"/>
      <c r="AL347" s="104"/>
      <c r="AM347" s="104"/>
      <c r="AN347" s="104"/>
      <c r="AO347" s="104"/>
      <c r="AP347" s="104"/>
      <c r="AQ347" s="104"/>
      <c r="AR347" s="104"/>
      <c r="AS347" s="104"/>
      <c r="AT347" s="104"/>
      <c r="AU347" s="104"/>
      <c r="AV347" s="104"/>
      <c r="AW347" s="104"/>
    </row>
    <row r="348" spans="1:49" s="116" customFormat="1" ht="43.5" customHeight="1" x14ac:dyDescent="0.3">
      <c r="B348" s="74" t="s">
        <v>87</v>
      </c>
      <c r="C348" s="73" t="s">
        <v>724</v>
      </c>
      <c r="D348" s="73">
        <v>2008</v>
      </c>
      <c r="E348" s="73">
        <f t="shared" si="25"/>
        <v>2008</v>
      </c>
      <c r="F348" s="73"/>
      <c r="G348" s="73" t="s">
        <v>783</v>
      </c>
      <c r="H348" s="74" t="s">
        <v>585</v>
      </c>
      <c r="I348" s="74"/>
      <c r="J348" s="73">
        <v>1</v>
      </c>
      <c r="K348" s="73"/>
      <c r="L348" s="73"/>
      <c r="M348" s="73"/>
      <c r="N348" s="73"/>
      <c r="O348" s="73"/>
      <c r="P348" s="73"/>
      <c r="Q348" s="73"/>
      <c r="R348" s="73"/>
      <c r="S348" s="73"/>
      <c r="T348" s="142">
        <f>U348*0.0047</f>
        <v>3.29E-3</v>
      </c>
      <c r="U348" s="148">
        <v>0.7</v>
      </c>
      <c r="V348" s="121"/>
      <c r="W348" s="101">
        <f t="shared" si="22"/>
        <v>0.7</v>
      </c>
      <c r="X348" s="74" t="s">
        <v>542</v>
      </c>
      <c r="Y348" s="104"/>
      <c r="Z348" s="104"/>
      <c r="AA348" s="104"/>
      <c r="AB348" s="104"/>
      <c r="AC348" s="104"/>
      <c r="AD348" s="104"/>
      <c r="AE348" s="104"/>
      <c r="AF348" s="104"/>
      <c r="AG348" s="104"/>
      <c r="AH348" s="104"/>
      <c r="AI348" s="104"/>
      <c r="AJ348" s="104"/>
      <c r="AK348" s="104"/>
      <c r="AL348" s="104"/>
      <c r="AM348" s="104"/>
      <c r="AN348" s="104"/>
      <c r="AO348" s="104"/>
      <c r="AP348" s="104"/>
      <c r="AQ348" s="104"/>
      <c r="AR348" s="104"/>
      <c r="AS348" s="104"/>
      <c r="AT348" s="104"/>
      <c r="AU348" s="104"/>
      <c r="AV348" s="104"/>
      <c r="AW348" s="104"/>
    </row>
    <row r="349" spans="1:49" s="102" customFormat="1" ht="43.5" customHeight="1" x14ac:dyDescent="0.3">
      <c r="B349" s="74" t="s">
        <v>58</v>
      </c>
      <c r="C349" s="73" t="s">
        <v>717</v>
      </c>
      <c r="D349" s="73">
        <v>2008</v>
      </c>
      <c r="E349" s="73">
        <f t="shared" si="25"/>
        <v>2008</v>
      </c>
      <c r="F349" s="73"/>
      <c r="G349" s="73" t="s">
        <v>783</v>
      </c>
      <c r="H349" s="74" t="s">
        <v>585</v>
      </c>
      <c r="I349" s="74"/>
      <c r="J349" s="73">
        <v>1</v>
      </c>
      <c r="K349" s="73"/>
      <c r="L349" s="73"/>
      <c r="M349" s="73"/>
      <c r="N349" s="73">
        <v>1</v>
      </c>
      <c r="O349" s="73"/>
      <c r="P349" s="73"/>
      <c r="Q349" s="73"/>
      <c r="R349" s="73"/>
      <c r="S349" s="73"/>
      <c r="T349" s="142">
        <v>4.0000000000000002E-4</v>
      </c>
      <c r="U349" s="148">
        <v>0.09</v>
      </c>
      <c r="V349" s="121"/>
      <c r="W349" s="101">
        <f t="shared" ref="W349:W373" si="26">U349</f>
        <v>0.09</v>
      </c>
      <c r="X349" s="74" t="s">
        <v>524</v>
      </c>
      <c r="Y349" s="104"/>
      <c r="Z349" s="104"/>
      <c r="AA349" s="104"/>
      <c r="AB349" s="104"/>
      <c r="AC349" s="104"/>
      <c r="AD349" s="104"/>
      <c r="AE349" s="104"/>
      <c r="AF349" s="104"/>
      <c r="AG349" s="104"/>
      <c r="AH349" s="104"/>
      <c r="AI349" s="104"/>
      <c r="AJ349" s="104"/>
      <c r="AK349" s="104"/>
      <c r="AL349" s="104"/>
      <c r="AM349" s="104"/>
      <c r="AN349" s="104"/>
      <c r="AO349" s="104"/>
      <c r="AP349" s="104"/>
      <c r="AQ349" s="104"/>
      <c r="AR349" s="104"/>
      <c r="AS349" s="104"/>
      <c r="AT349" s="104"/>
      <c r="AU349" s="104"/>
      <c r="AV349" s="104"/>
      <c r="AW349" s="104"/>
    </row>
    <row r="350" spans="1:49" s="116" customFormat="1" ht="43.5" customHeight="1" x14ac:dyDescent="0.3">
      <c r="B350" s="103" t="s">
        <v>51</v>
      </c>
      <c r="C350" s="73" t="s">
        <v>708</v>
      </c>
      <c r="D350" s="136">
        <v>2008</v>
      </c>
      <c r="E350" s="73">
        <f t="shared" si="25"/>
        <v>2008</v>
      </c>
      <c r="F350" s="136">
        <v>2011</v>
      </c>
      <c r="G350" s="136" t="s">
        <v>779</v>
      </c>
      <c r="H350" s="74" t="s">
        <v>585</v>
      </c>
      <c r="I350" s="74"/>
      <c r="J350" s="73"/>
      <c r="K350" s="73"/>
      <c r="L350" s="73"/>
      <c r="M350" s="73"/>
      <c r="N350" s="73"/>
      <c r="O350" s="73"/>
      <c r="P350" s="73"/>
      <c r="Q350" s="73"/>
      <c r="R350" s="73"/>
      <c r="S350" s="73"/>
      <c r="T350" s="145"/>
      <c r="U350" s="145"/>
      <c r="V350" s="144"/>
      <c r="W350" s="101">
        <f t="shared" si="26"/>
        <v>0</v>
      </c>
      <c r="X350" s="103" t="s">
        <v>519</v>
      </c>
      <c r="Y350" s="104"/>
      <c r="Z350" s="104"/>
      <c r="AA350" s="104"/>
      <c r="AB350" s="104"/>
      <c r="AC350" s="104"/>
      <c r="AD350" s="104"/>
      <c r="AE350" s="104"/>
      <c r="AF350" s="104"/>
      <c r="AG350" s="104"/>
      <c r="AH350" s="104"/>
      <c r="AI350" s="104"/>
      <c r="AJ350" s="104"/>
      <c r="AK350" s="104"/>
      <c r="AL350" s="104"/>
      <c r="AM350" s="104"/>
      <c r="AN350" s="104"/>
      <c r="AO350" s="104"/>
      <c r="AP350" s="104"/>
      <c r="AQ350" s="104"/>
      <c r="AR350" s="104"/>
      <c r="AS350" s="104"/>
      <c r="AT350" s="104"/>
      <c r="AU350" s="104"/>
      <c r="AV350" s="104"/>
      <c r="AW350" s="104"/>
    </row>
    <row r="351" spans="1:49" s="116" customFormat="1" ht="43.5" customHeight="1" x14ac:dyDescent="0.3">
      <c r="B351" s="74" t="s">
        <v>92</v>
      </c>
      <c r="C351" s="73" t="s">
        <v>6</v>
      </c>
      <c r="D351" s="73">
        <v>2008</v>
      </c>
      <c r="E351" s="73">
        <f t="shared" si="25"/>
        <v>2008</v>
      </c>
      <c r="F351" s="73">
        <v>2011</v>
      </c>
      <c r="G351" s="73" t="s">
        <v>779</v>
      </c>
      <c r="H351" s="109" t="s">
        <v>585</v>
      </c>
      <c r="I351" s="74" t="s">
        <v>760</v>
      </c>
      <c r="J351" s="73"/>
      <c r="K351" s="73"/>
      <c r="L351" s="73"/>
      <c r="M351" s="73"/>
      <c r="N351" s="73"/>
      <c r="O351" s="73"/>
      <c r="P351" s="73"/>
      <c r="Q351" s="73"/>
      <c r="R351" s="73"/>
      <c r="S351" s="73"/>
      <c r="T351" s="142"/>
      <c r="U351" s="142"/>
      <c r="V351" s="121"/>
      <c r="W351" s="114">
        <f t="shared" si="26"/>
        <v>0</v>
      </c>
      <c r="X351" s="74" t="s">
        <v>1246</v>
      </c>
      <c r="Y351" s="104"/>
      <c r="Z351" s="104"/>
      <c r="AA351" s="104"/>
      <c r="AB351" s="104"/>
      <c r="AC351" s="104"/>
      <c r="AD351" s="104"/>
      <c r="AE351" s="104"/>
      <c r="AF351" s="104"/>
      <c r="AG351" s="104"/>
      <c r="AH351" s="104"/>
      <c r="AI351" s="104"/>
      <c r="AJ351" s="104"/>
      <c r="AK351" s="104"/>
      <c r="AL351" s="104"/>
      <c r="AM351" s="104"/>
      <c r="AN351" s="104"/>
      <c r="AO351" s="104"/>
      <c r="AP351" s="104"/>
      <c r="AQ351" s="104"/>
      <c r="AR351" s="104"/>
      <c r="AS351" s="104"/>
      <c r="AT351" s="104"/>
      <c r="AU351" s="104"/>
      <c r="AV351" s="104"/>
      <c r="AW351" s="104"/>
    </row>
    <row r="352" spans="1:49" s="116" customFormat="1" ht="43.5" customHeight="1" x14ac:dyDescent="0.3">
      <c r="B352" s="74" t="s">
        <v>141</v>
      </c>
      <c r="C352" s="136" t="s">
        <v>709</v>
      </c>
      <c r="D352" s="73">
        <v>2008</v>
      </c>
      <c r="E352" s="73">
        <f t="shared" si="25"/>
        <v>2008</v>
      </c>
      <c r="F352" s="73">
        <v>2011</v>
      </c>
      <c r="G352" s="73" t="s">
        <v>779</v>
      </c>
      <c r="H352" s="74" t="s">
        <v>585</v>
      </c>
      <c r="I352" s="74" t="s">
        <v>760</v>
      </c>
      <c r="J352" s="73"/>
      <c r="K352" s="73">
        <v>1</v>
      </c>
      <c r="L352" s="73"/>
      <c r="M352" s="73"/>
      <c r="N352" s="73"/>
      <c r="O352" s="73">
        <v>1</v>
      </c>
      <c r="P352" s="73"/>
      <c r="Q352" s="73"/>
      <c r="R352" s="73"/>
      <c r="S352" s="73"/>
      <c r="T352" s="142"/>
      <c r="U352" s="142"/>
      <c r="V352" s="121"/>
      <c r="W352" s="101">
        <f t="shared" si="26"/>
        <v>0</v>
      </c>
      <c r="X352" s="74" t="s">
        <v>575</v>
      </c>
      <c r="Y352" s="104"/>
      <c r="Z352" s="104"/>
      <c r="AA352" s="104"/>
      <c r="AB352" s="104"/>
      <c r="AC352" s="104"/>
      <c r="AD352" s="104"/>
      <c r="AE352" s="104"/>
      <c r="AF352" s="104"/>
      <c r="AG352" s="104"/>
      <c r="AH352" s="104"/>
      <c r="AI352" s="104"/>
      <c r="AJ352" s="104"/>
      <c r="AK352" s="104"/>
      <c r="AL352" s="104"/>
      <c r="AM352" s="104"/>
      <c r="AN352" s="104"/>
      <c r="AO352" s="104"/>
      <c r="AP352" s="104"/>
      <c r="AQ352" s="104"/>
      <c r="AR352" s="104"/>
      <c r="AS352" s="104"/>
      <c r="AT352" s="104"/>
      <c r="AU352" s="104"/>
      <c r="AV352" s="104"/>
      <c r="AW352" s="104"/>
    </row>
    <row r="353" spans="1:49" s="116" customFormat="1" ht="43.5" customHeight="1" x14ac:dyDescent="0.3">
      <c r="B353" s="103" t="s">
        <v>20</v>
      </c>
      <c r="C353" s="136" t="s">
        <v>705</v>
      </c>
      <c r="D353" s="136">
        <v>2008</v>
      </c>
      <c r="E353" s="73">
        <f t="shared" si="25"/>
        <v>2008</v>
      </c>
      <c r="F353" s="136"/>
      <c r="G353" s="136" t="s">
        <v>783</v>
      </c>
      <c r="H353" s="74" t="s">
        <v>587</v>
      </c>
      <c r="I353" s="74" t="s">
        <v>760</v>
      </c>
      <c r="J353" s="73">
        <v>1</v>
      </c>
      <c r="K353" s="73"/>
      <c r="L353" s="73">
        <v>1</v>
      </c>
      <c r="M353" s="73"/>
      <c r="N353" s="73"/>
      <c r="O353" s="73"/>
      <c r="P353" s="73"/>
      <c r="Q353" s="73"/>
      <c r="R353" s="73"/>
      <c r="S353" s="73"/>
      <c r="T353" s="145">
        <f>U353*0.0046</f>
        <v>4.5999999999999999E-2</v>
      </c>
      <c r="U353" s="143">
        <v>10</v>
      </c>
      <c r="V353" s="144"/>
      <c r="W353" s="101">
        <f t="shared" si="26"/>
        <v>10</v>
      </c>
      <c r="X353" s="103" t="s">
        <v>493</v>
      </c>
      <c r="Y353" s="104"/>
      <c r="Z353" s="104"/>
      <c r="AA353" s="104"/>
      <c r="AB353" s="104"/>
      <c r="AC353" s="104"/>
      <c r="AD353" s="104"/>
      <c r="AE353" s="104"/>
      <c r="AF353" s="104"/>
      <c r="AG353" s="104"/>
      <c r="AH353" s="104"/>
      <c r="AI353" s="104"/>
      <c r="AJ353" s="104"/>
      <c r="AK353" s="104"/>
      <c r="AL353" s="104"/>
      <c r="AM353" s="104"/>
      <c r="AN353" s="104"/>
      <c r="AO353" s="104"/>
      <c r="AP353" s="104"/>
      <c r="AQ353" s="104"/>
      <c r="AR353" s="104"/>
      <c r="AS353" s="104"/>
      <c r="AT353" s="104"/>
      <c r="AU353" s="104"/>
      <c r="AV353" s="104"/>
      <c r="AW353" s="104"/>
    </row>
    <row r="354" spans="1:49" s="116" customFormat="1" ht="43.5" customHeight="1" x14ac:dyDescent="0.3">
      <c r="A354" s="102"/>
      <c r="B354" s="116" t="s">
        <v>1277</v>
      </c>
      <c r="C354" s="112" t="s">
        <v>693</v>
      </c>
      <c r="D354" s="112">
        <v>2008</v>
      </c>
      <c r="E354" s="112">
        <v>2008</v>
      </c>
      <c r="F354" s="112">
        <v>2009</v>
      </c>
      <c r="G354" s="112" t="s">
        <v>779</v>
      </c>
      <c r="H354" s="99" t="s">
        <v>607</v>
      </c>
      <c r="I354" s="99" t="s">
        <v>760</v>
      </c>
      <c r="J354" s="100"/>
      <c r="K354" s="100"/>
      <c r="L354" s="100"/>
      <c r="M354" s="100"/>
      <c r="N354" s="100"/>
      <c r="O354" s="100">
        <v>1</v>
      </c>
      <c r="P354" s="100"/>
      <c r="Q354" s="100"/>
      <c r="R354" s="100"/>
      <c r="S354" s="100"/>
      <c r="T354" s="112">
        <f>U354*0.0045</f>
        <v>2.2499999999999999E-4</v>
      </c>
      <c r="U354" s="112">
        <v>0.05</v>
      </c>
      <c r="V354" s="112"/>
      <c r="W354" s="101">
        <f t="shared" si="26"/>
        <v>0.05</v>
      </c>
      <c r="X354" s="116" t="s">
        <v>1278</v>
      </c>
    </row>
    <row r="355" spans="1:49" s="116" customFormat="1" ht="43.5" customHeight="1" x14ac:dyDescent="0.3">
      <c r="B355" s="74" t="s">
        <v>63</v>
      </c>
      <c r="C355" s="136" t="s">
        <v>693</v>
      </c>
      <c r="D355" s="73">
        <v>2007</v>
      </c>
      <c r="E355" s="73">
        <v>2010</v>
      </c>
      <c r="F355" s="73"/>
      <c r="G355" s="73" t="s">
        <v>783</v>
      </c>
      <c r="H355" s="74" t="s">
        <v>587</v>
      </c>
      <c r="I355" s="74" t="s">
        <v>760</v>
      </c>
      <c r="J355" s="73"/>
      <c r="K355" s="73"/>
      <c r="L355" s="73">
        <v>1</v>
      </c>
      <c r="M355" s="73"/>
      <c r="N355" s="73"/>
      <c r="O355" s="73"/>
      <c r="P355" s="73"/>
      <c r="Q355" s="73"/>
      <c r="R355" s="73"/>
      <c r="S355" s="73"/>
      <c r="T355" s="128">
        <v>6.5000000000000002E-2</v>
      </c>
      <c r="U355" s="114">
        <f>T355/0.0046</f>
        <v>14.130434782608697</v>
      </c>
      <c r="V355" s="121"/>
      <c r="W355" s="101">
        <f t="shared" si="26"/>
        <v>14.130434782608697</v>
      </c>
      <c r="X355" s="74" t="s">
        <v>989</v>
      </c>
      <c r="Y355" s="104"/>
      <c r="Z355" s="104"/>
      <c r="AA355" s="104"/>
      <c r="AB355" s="104"/>
      <c r="AC355" s="104"/>
      <c r="AD355" s="104"/>
      <c r="AE355" s="104"/>
      <c r="AF355" s="104"/>
      <c r="AG355" s="104"/>
      <c r="AH355" s="104"/>
      <c r="AI355" s="104"/>
      <c r="AJ355" s="104"/>
      <c r="AK355" s="104"/>
      <c r="AL355" s="104"/>
      <c r="AM355" s="104"/>
      <c r="AN355" s="104"/>
      <c r="AO355" s="104"/>
      <c r="AP355" s="104"/>
      <c r="AQ355" s="104"/>
      <c r="AR355" s="104"/>
      <c r="AS355" s="104"/>
      <c r="AT355" s="104"/>
      <c r="AU355" s="104"/>
      <c r="AV355" s="104"/>
      <c r="AW355" s="104"/>
    </row>
    <row r="356" spans="1:49" s="116" customFormat="1" ht="43.5" customHeight="1" x14ac:dyDescent="0.3">
      <c r="B356" s="74" t="s">
        <v>96</v>
      </c>
      <c r="C356" s="73" t="s">
        <v>708</v>
      </c>
      <c r="D356" s="73">
        <v>2007</v>
      </c>
      <c r="E356" s="73">
        <v>2007</v>
      </c>
      <c r="F356" s="73">
        <v>2014</v>
      </c>
      <c r="G356" s="73" t="s">
        <v>779</v>
      </c>
      <c r="H356" s="74" t="s">
        <v>585</v>
      </c>
      <c r="I356" s="74" t="s">
        <v>760</v>
      </c>
      <c r="J356" s="73">
        <v>1</v>
      </c>
      <c r="K356" s="73"/>
      <c r="L356" s="73"/>
      <c r="M356" s="73"/>
      <c r="N356" s="73">
        <v>1</v>
      </c>
      <c r="O356" s="73"/>
      <c r="P356" s="73"/>
      <c r="Q356" s="73"/>
      <c r="R356" s="73"/>
      <c r="S356" s="73"/>
      <c r="T356" s="142">
        <f>U356*0.0047</f>
        <v>7.5200000000000003E-2</v>
      </c>
      <c r="U356" s="148">
        <v>16</v>
      </c>
      <c r="V356" s="121"/>
      <c r="W356" s="101">
        <f t="shared" si="26"/>
        <v>16</v>
      </c>
      <c r="X356" s="74" t="s">
        <v>1062</v>
      </c>
      <c r="Y356" s="104"/>
      <c r="Z356" s="104"/>
      <c r="AA356" s="104"/>
      <c r="AB356" s="104"/>
      <c r="AC356" s="104"/>
      <c r="AD356" s="104"/>
      <c r="AE356" s="104"/>
      <c r="AF356" s="104"/>
      <c r="AG356" s="104"/>
      <c r="AH356" s="104"/>
      <c r="AI356" s="104"/>
      <c r="AJ356" s="104"/>
      <c r="AK356" s="104"/>
      <c r="AL356" s="104"/>
      <c r="AM356" s="104"/>
      <c r="AN356" s="104"/>
      <c r="AO356" s="104"/>
      <c r="AP356" s="104"/>
      <c r="AQ356" s="104"/>
      <c r="AR356" s="104"/>
      <c r="AS356" s="104"/>
      <c r="AT356" s="104"/>
      <c r="AU356" s="104"/>
      <c r="AV356" s="104"/>
      <c r="AW356" s="104"/>
    </row>
    <row r="357" spans="1:49" s="116" customFormat="1" ht="43.5" customHeight="1" x14ac:dyDescent="0.3">
      <c r="B357" s="74" t="s">
        <v>80</v>
      </c>
      <c r="C357" s="136" t="s">
        <v>693</v>
      </c>
      <c r="D357" s="73">
        <v>2007</v>
      </c>
      <c r="E357" s="73">
        <f>D357</f>
        <v>2007</v>
      </c>
      <c r="F357" s="73"/>
      <c r="G357" s="73" t="s">
        <v>783</v>
      </c>
      <c r="H357" s="74" t="s">
        <v>587</v>
      </c>
      <c r="I357" s="74" t="s">
        <v>760</v>
      </c>
      <c r="J357" s="73">
        <v>1</v>
      </c>
      <c r="K357" s="73"/>
      <c r="L357" s="73"/>
      <c r="M357" s="73"/>
      <c r="N357" s="73"/>
      <c r="O357" s="73"/>
      <c r="P357" s="73"/>
      <c r="Q357" s="73"/>
      <c r="R357" s="73"/>
      <c r="S357" s="73"/>
      <c r="T357" s="128">
        <v>5.5E-2</v>
      </c>
      <c r="U357" s="114">
        <f>T357/0.0046</f>
        <v>11.956521739130435</v>
      </c>
      <c r="V357" s="121"/>
      <c r="W357" s="101">
        <f t="shared" si="26"/>
        <v>11.956521739130435</v>
      </c>
      <c r="X357" s="74" t="s">
        <v>537</v>
      </c>
      <c r="Y357" s="104"/>
      <c r="Z357" s="104"/>
      <c r="AA357" s="104"/>
      <c r="AB357" s="104"/>
      <c r="AC357" s="104"/>
      <c r="AD357" s="104"/>
      <c r="AE357" s="104"/>
      <c r="AF357" s="104"/>
      <c r="AG357" s="104"/>
      <c r="AH357" s="104"/>
      <c r="AI357" s="104"/>
      <c r="AJ357" s="104"/>
      <c r="AK357" s="104"/>
      <c r="AL357" s="104"/>
      <c r="AM357" s="104"/>
      <c r="AN357" s="104"/>
      <c r="AO357" s="104"/>
      <c r="AP357" s="104"/>
      <c r="AQ357" s="104"/>
      <c r="AR357" s="104"/>
      <c r="AS357" s="104"/>
      <c r="AT357" s="104"/>
      <c r="AU357" s="104"/>
      <c r="AV357" s="104"/>
      <c r="AW357" s="104"/>
    </row>
    <row r="358" spans="1:49" s="116" customFormat="1" ht="43.5" customHeight="1" x14ac:dyDescent="0.3">
      <c r="B358" s="74" t="s">
        <v>93</v>
      </c>
      <c r="C358" s="136" t="s">
        <v>699</v>
      </c>
      <c r="D358" s="73">
        <v>2007</v>
      </c>
      <c r="E358" s="73">
        <f>D358</f>
        <v>2007</v>
      </c>
      <c r="F358" s="73">
        <v>2014</v>
      </c>
      <c r="G358" s="73" t="s">
        <v>779</v>
      </c>
      <c r="H358" s="74" t="s">
        <v>587</v>
      </c>
      <c r="I358" s="74"/>
      <c r="J358" s="73">
        <v>1</v>
      </c>
      <c r="K358" s="73"/>
      <c r="L358" s="73">
        <v>1</v>
      </c>
      <c r="M358" s="73"/>
      <c r="N358" s="73"/>
      <c r="O358" s="73"/>
      <c r="P358" s="73"/>
      <c r="Q358" s="73"/>
      <c r="R358" s="73"/>
      <c r="S358" s="73"/>
      <c r="T358" s="128">
        <v>0.04</v>
      </c>
      <c r="U358" s="114">
        <f>T358/0.0046</f>
        <v>8.695652173913043</v>
      </c>
      <c r="V358" s="121"/>
      <c r="W358" s="101">
        <f t="shared" si="26"/>
        <v>8.695652173913043</v>
      </c>
      <c r="X358" s="74" t="s">
        <v>538</v>
      </c>
      <c r="Y358" s="104"/>
      <c r="Z358" s="104"/>
      <c r="AA358" s="104"/>
      <c r="AB358" s="104"/>
      <c r="AC358" s="104"/>
      <c r="AD358" s="104"/>
      <c r="AE358" s="104"/>
      <c r="AF358" s="104"/>
      <c r="AG358" s="104"/>
      <c r="AH358" s="104"/>
      <c r="AI358" s="104"/>
      <c r="AJ358" s="104"/>
      <c r="AK358" s="104"/>
      <c r="AL358" s="104"/>
      <c r="AM358" s="104"/>
      <c r="AN358" s="104"/>
      <c r="AO358" s="104"/>
      <c r="AP358" s="104"/>
      <c r="AQ358" s="104"/>
      <c r="AR358" s="104"/>
      <c r="AS358" s="104"/>
      <c r="AT358" s="104"/>
      <c r="AU358" s="104"/>
      <c r="AV358" s="104"/>
      <c r="AW358" s="104"/>
    </row>
    <row r="359" spans="1:49" s="116" customFormat="1" ht="43.5" customHeight="1" x14ac:dyDescent="0.3">
      <c r="B359" s="103" t="s">
        <v>36</v>
      </c>
      <c r="C359" s="73" t="s">
        <v>704</v>
      </c>
      <c r="D359" s="136">
        <v>2007</v>
      </c>
      <c r="E359" s="73">
        <f>D359</f>
        <v>2007</v>
      </c>
      <c r="F359" s="136"/>
      <c r="G359" s="136" t="s">
        <v>783</v>
      </c>
      <c r="H359" s="74" t="s">
        <v>587</v>
      </c>
      <c r="I359" s="74"/>
      <c r="J359" s="73">
        <v>1</v>
      </c>
      <c r="K359" s="73"/>
      <c r="L359" s="73"/>
      <c r="M359" s="73"/>
      <c r="N359" s="73"/>
      <c r="O359" s="73"/>
      <c r="P359" s="73"/>
      <c r="Q359" s="73"/>
      <c r="R359" s="73"/>
      <c r="S359" s="73"/>
      <c r="T359" s="143">
        <v>6.7000000000000002E-3</v>
      </c>
      <c r="U359" s="114">
        <f>T359/0.0046</f>
        <v>1.4565217391304348</v>
      </c>
      <c r="V359" s="144"/>
      <c r="W359" s="101">
        <f t="shared" si="26"/>
        <v>1.4565217391304348</v>
      </c>
      <c r="X359" s="103" t="s">
        <v>508</v>
      </c>
      <c r="Y359" s="104"/>
      <c r="Z359" s="104"/>
      <c r="AA359" s="104"/>
      <c r="AB359" s="104"/>
      <c r="AC359" s="104"/>
      <c r="AD359" s="104"/>
      <c r="AE359" s="104"/>
      <c r="AF359" s="104"/>
      <c r="AG359" s="104"/>
      <c r="AH359" s="104"/>
      <c r="AI359" s="104"/>
      <c r="AJ359" s="104"/>
      <c r="AK359" s="104"/>
      <c r="AL359" s="104"/>
      <c r="AM359" s="104"/>
      <c r="AN359" s="104"/>
      <c r="AO359" s="104"/>
      <c r="AP359" s="104"/>
      <c r="AQ359" s="104"/>
      <c r="AR359" s="104"/>
      <c r="AS359" s="104"/>
      <c r="AT359" s="104"/>
      <c r="AU359" s="104"/>
      <c r="AV359" s="104"/>
      <c r="AW359" s="104"/>
    </row>
    <row r="360" spans="1:49" s="116" customFormat="1" ht="43.5" customHeight="1" x14ac:dyDescent="0.3">
      <c r="B360" s="74" t="s">
        <v>62</v>
      </c>
      <c r="C360" s="136" t="s">
        <v>696</v>
      </c>
      <c r="D360" s="73">
        <v>2007</v>
      </c>
      <c r="E360" s="73">
        <f>D360</f>
        <v>2007</v>
      </c>
      <c r="F360" s="73">
        <v>2009</v>
      </c>
      <c r="G360" s="73" t="s">
        <v>779</v>
      </c>
      <c r="H360" s="74" t="s">
        <v>587</v>
      </c>
      <c r="I360" s="74"/>
      <c r="J360" s="73">
        <v>1</v>
      </c>
      <c r="K360" s="73"/>
      <c r="L360" s="73"/>
      <c r="M360" s="73"/>
      <c r="N360" s="73"/>
      <c r="O360" s="73"/>
      <c r="P360" s="73"/>
      <c r="Q360" s="73"/>
      <c r="R360" s="73"/>
      <c r="S360" s="73"/>
      <c r="T360" s="128">
        <v>6.0000000000000001E-3</v>
      </c>
      <c r="U360" s="114">
        <f>T360/0.0046</f>
        <v>1.3043478260869565</v>
      </c>
      <c r="V360" s="121"/>
      <c r="W360" s="101">
        <f t="shared" si="26"/>
        <v>1.3043478260869565</v>
      </c>
      <c r="X360" s="74" t="s">
        <v>526</v>
      </c>
      <c r="Y360" s="104"/>
      <c r="Z360" s="104"/>
      <c r="AA360" s="104"/>
      <c r="AB360" s="104"/>
      <c r="AC360" s="104"/>
      <c r="AD360" s="104"/>
      <c r="AE360" s="104"/>
      <c r="AF360" s="104"/>
      <c r="AG360" s="104"/>
      <c r="AH360" s="104"/>
      <c r="AI360" s="104"/>
      <c r="AJ360" s="104"/>
      <c r="AK360" s="104"/>
      <c r="AL360" s="104"/>
      <c r="AM360" s="104"/>
      <c r="AN360" s="104"/>
      <c r="AO360" s="104"/>
      <c r="AP360" s="104"/>
      <c r="AQ360" s="104"/>
      <c r="AR360" s="104"/>
      <c r="AS360" s="104"/>
      <c r="AT360" s="104"/>
      <c r="AU360" s="104"/>
      <c r="AV360" s="104"/>
      <c r="AW360" s="104"/>
    </row>
    <row r="361" spans="1:49" s="116" customFormat="1" ht="43.5" customHeight="1" x14ac:dyDescent="0.3">
      <c r="B361" s="74" t="s">
        <v>132</v>
      </c>
      <c r="C361" s="73" t="s">
        <v>723</v>
      </c>
      <c r="D361" s="73">
        <v>2007</v>
      </c>
      <c r="E361" s="73">
        <v>2007</v>
      </c>
      <c r="F361" s="73"/>
      <c r="G361" s="73" t="s">
        <v>783</v>
      </c>
      <c r="H361" s="74" t="s">
        <v>585</v>
      </c>
      <c r="I361" s="74" t="s">
        <v>760</v>
      </c>
      <c r="J361" s="73">
        <v>1</v>
      </c>
      <c r="K361" s="73"/>
      <c r="L361" s="73"/>
      <c r="M361" s="73"/>
      <c r="N361" s="73"/>
      <c r="O361" s="73"/>
      <c r="P361" s="73"/>
      <c r="Q361" s="73"/>
      <c r="R361" s="73"/>
      <c r="S361" s="73"/>
      <c r="T361" s="142">
        <f>U361*0.0047</f>
        <v>3.29E-3</v>
      </c>
      <c r="U361" s="148">
        <v>0.7</v>
      </c>
      <c r="V361" s="121"/>
      <c r="W361" s="101">
        <f t="shared" si="26"/>
        <v>0.7</v>
      </c>
      <c r="X361" s="74" t="s">
        <v>1069</v>
      </c>
      <c r="Y361" s="104"/>
      <c r="Z361" s="104"/>
      <c r="AA361" s="104"/>
      <c r="AB361" s="104"/>
      <c r="AC361" s="104"/>
      <c r="AD361" s="104"/>
      <c r="AE361" s="104"/>
      <c r="AF361" s="104"/>
      <c r="AG361" s="104"/>
      <c r="AH361" s="104"/>
      <c r="AI361" s="104"/>
      <c r="AJ361" s="104"/>
      <c r="AK361" s="104"/>
      <c r="AL361" s="104"/>
      <c r="AM361" s="104"/>
      <c r="AN361" s="104"/>
      <c r="AO361" s="104"/>
      <c r="AP361" s="104"/>
      <c r="AQ361" s="104"/>
      <c r="AR361" s="104"/>
      <c r="AS361" s="104"/>
      <c r="AT361" s="104"/>
      <c r="AU361" s="104"/>
      <c r="AV361" s="104"/>
      <c r="AW361" s="104"/>
    </row>
    <row r="362" spans="1:49" s="116" customFormat="1" ht="43.5" customHeight="1" x14ac:dyDescent="0.3">
      <c r="B362" s="103" t="s">
        <v>45</v>
      </c>
      <c r="C362" s="136" t="s">
        <v>699</v>
      </c>
      <c r="D362" s="136">
        <v>2007</v>
      </c>
      <c r="E362" s="73">
        <f t="shared" ref="E362:E373" si="27">D362</f>
        <v>2007</v>
      </c>
      <c r="F362" s="136">
        <v>2007</v>
      </c>
      <c r="G362" s="136" t="s">
        <v>779</v>
      </c>
      <c r="H362" s="74" t="s">
        <v>585</v>
      </c>
      <c r="I362" s="74" t="s">
        <v>760</v>
      </c>
      <c r="J362" s="73">
        <v>1</v>
      </c>
      <c r="K362" s="73"/>
      <c r="L362" s="73">
        <v>1</v>
      </c>
      <c r="M362" s="73"/>
      <c r="N362" s="73"/>
      <c r="O362" s="73"/>
      <c r="P362" s="73"/>
      <c r="Q362" s="73"/>
      <c r="R362" s="73"/>
      <c r="S362" s="73"/>
      <c r="T362" s="128">
        <v>5.0000000000000001E-3</v>
      </c>
      <c r="U362" s="114">
        <f>T362/0.0047</f>
        <v>1.0638297872340425</v>
      </c>
      <c r="V362" s="144"/>
      <c r="W362" s="101">
        <f t="shared" si="26"/>
        <v>1.0638297872340425</v>
      </c>
      <c r="X362" s="103" t="s">
        <v>515</v>
      </c>
      <c r="Y362" s="104"/>
      <c r="Z362" s="104"/>
      <c r="AA362" s="104"/>
      <c r="AB362" s="104"/>
      <c r="AC362" s="104"/>
      <c r="AD362" s="104"/>
      <c r="AE362" s="104"/>
      <c r="AF362" s="104"/>
      <c r="AG362" s="104"/>
      <c r="AH362" s="104"/>
      <c r="AI362" s="104"/>
      <c r="AJ362" s="104"/>
      <c r="AK362" s="104"/>
      <c r="AL362" s="104"/>
      <c r="AM362" s="104"/>
      <c r="AN362" s="104"/>
      <c r="AO362" s="104"/>
      <c r="AP362" s="104"/>
      <c r="AQ362" s="104"/>
      <c r="AR362" s="104"/>
      <c r="AS362" s="104"/>
      <c r="AT362" s="104"/>
      <c r="AU362" s="104"/>
      <c r="AV362" s="104"/>
      <c r="AW362" s="104"/>
    </row>
    <row r="363" spans="1:49" s="116" customFormat="1" ht="43.5" customHeight="1" x14ac:dyDescent="0.3">
      <c r="B363" s="103" t="s">
        <v>103</v>
      </c>
      <c r="C363" s="136" t="s">
        <v>695</v>
      </c>
      <c r="D363" s="136">
        <v>2007</v>
      </c>
      <c r="E363" s="73">
        <f t="shared" si="27"/>
        <v>2007</v>
      </c>
      <c r="F363" s="136"/>
      <c r="G363" s="136" t="s">
        <v>779</v>
      </c>
      <c r="H363" s="109" t="s">
        <v>607</v>
      </c>
      <c r="I363" s="74"/>
      <c r="J363" s="73">
        <v>1</v>
      </c>
      <c r="K363" s="73">
        <v>1</v>
      </c>
      <c r="L363" s="73">
        <v>1</v>
      </c>
      <c r="M363" s="73"/>
      <c r="N363" s="73"/>
      <c r="O363" s="73"/>
      <c r="P363" s="73"/>
      <c r="Q363" s="73"/>
      <c r="R363" s="73"/>
      <c r="S363" s="73"/>
      <c r="T363" s="145"/>
      <c r="U363" s="145"/>
      <c r="V363" s="144"/>
      <c r="W363" s="114">
        <f t="shared" si="26"/>
        <v>0</v>
      </c>
      <c r="X363" s="103" t="s">
        <v>552</v>
      </c>
      <c r="Y363" s="104"/>
      <c r="Z363" s="104"/>
      <c r="AA363" s="104"/>
      <c r="AB363" s="104"/>
      <c r="AC363" s="104"/>
      <c r="AD363" s="104"/>
      <c r="AE363" s="104"/>
      <c r="AF363" s="104"/>
      <c r="AG363" s="104"/>
      <c r="AH363" s="104"/>
      <c r="AI363" s="104"/>
      <c r="AJ363" s="104"/>
      <c r="AK363" s="104"/>
      <c r="AL363" s="104"/>
      <c r="AM363" s="104"/>
      <c r="AN363" s="104"/>
      <c r="AO363" s="104"/>
      <c r="AP363" s="104"/>
      <c r="AQ363" s="104"/>
      <c r="AR363" s="104"/>
      <c r="AS363" s="104"/>
      <c r="AT363" s="104"/>
      <c r="AU363" s="104"/>
      <c r="AV363" s="104"/>
      <c r="AW363" s="104"/>
    </row>
    <row r="364" spans="1:49" s="116" customFormat="1" ht="43.5" customHeight="1" x14ac:dyDescent="0.3">
      <c r="A364" s="102"/>
      <c r="B364" s="74" t="s">
        <v>137</v>
      </c>
      <c r="C364" s="136" t="s">
        <v>693</v>
      </c>
      <c r="D364" s="73">
        <v>2006</v>
      </c>
      <c r="E364" s="73">
        <f t="shared" si="27"/>
        <v>2006</v>
      </c>
      <c r="F364" s="73">
        <v>2009</v>
      </c>
      <c r="G364" s="73" t="s">
        <v>783</v>
      </c>
      <c r="H364" s="74" t="s">
        <v>587</v>
      </c>
      <c r="I364" s="74" t="s">
        <v>760</v>
      </c>
      <c r="J364" s="73"/>
      <c r="K364" s="73"/>
      <c r="L364" s="73">
        <v>1</v>
      </c>
      <c r="M364" s="73"/>
      <c r="N364" s="73"/>
      <c r="O364" s="73"/>
      <c r="P364" s="73"/>
      <c r="Q364" s="73"/>
      <c r="R364" s="73"/>
      <c r="S364" s="73"/>
      <c r="T364" s="128">
        <v>0.3</v>
      </c>
      <c r="U364" s="114">
        <v>60</v>
      </c>
      <c r="V364" s="121"/>
      <c r="W364" s="101">
        <f t="shared" si="26"/>
        <v>60</v>
      </c>
      <c r="X364" s="74" t="s">
        <v>570</v>
      </c>
      <c r="Y364" s="104"/>
      <c r="Z364" s="104"/>
      <c r="AA364" s="104"/>
      <c r="AB364" s="104"/>
      <c r="AC364" s="104"/>
      <c r="AD364" s="104"/>
      <c r="AE364" s="104"/>
      <c r="AF364" s="104"/>
      <c r="AG364" s="104"/>
      <c r="AH364" s="104"/>
      <c r="AI364" s="104"/>
      <c r="AJ364" s="104"/>
      <c r="AK364" s="104"/>
      <c r="AL364" s="104"/>
      <c r="AM364" s="104"/>
      <c r="AN364" s="104"/>
      <c r="AO364" s="104"/>
      <c r="AP364" s="104"/>
      <c r="AQ364" s="104"/>
      <c r="AR364" s="104"/>
      <c r="AS364" s="104"/>
      <c r="AT364" s="104"/>
      <c r="AU364" s="104"/>
      <c r="AV364" s="104"/>
      <c r="AW364" s="104"/>
    </row>
    <row r="365" spans="1:49" s="116" customFormat="1" ht="43.5" customHeight="1" x14ac:dyDescent="0.3">
      <c r="A365" s="102"/>
      <c r="B365" s="103" t="s">
        <v>56</v>
      </c>
      <c r="C365" s="73" t="s">
        <v>703</v>
      </c>
      <c r="D365" s="136">
        <v>2006</v>
      </c>
      <c r="E365" s="73">
        <f t="shared" si="27"/>
        <v>2006</v>
      </c>
      <c r="F365" s="136"/>
      <c r="G365" s="136" t="s">
        <v>779</v>
      </c>
      <c r="H365" s="74" t="s">
        <v>585</v>
      </c>
      <c r="I365" s="74"/>
      <c r="J365" s="73">
        <v>1</v>
      </c>
      <c r="K365" s="73"/>
      <c r="L365" s="73">
        <v>1</v>
      </c>
      <c r="M365" s="73"/>
      <c r="N365" s="73">
        <v>1</v>
      </c>
      <c r="O365" s="73"/>
      <c r="P365" s="73"/>
      <c r="Q365" s="73"/>
      <c r="R365" s="73"/>
      <c r="S365" s="73"/>
      <c r="T365" s="142">
        <f>U365*0.0047</f>
        <v>9.4000000000000004E-3</v>
      </c>
      <c r="U365" s="148">
        <v>2</v>
      </c>
      <c r="V365" s="121"/>
      <c r="W365" s="101">
        <f t="shared" si="26"/>
        <v>2</v>
      </c>
      <c r="X365" s="103" t="s">
        <v>1221</v>
      </c>
      <c r="Y365" s="104"/>
      <c r="Z365" s="104"/>
      <c r="AA365" s="104"/>
      <c r="AB365" s="104"/>
      <c r="AC365" s="104"/>
      <c r="AD365" s="104"/>
      <c r="AE365" s="104"/>
      <c r="AF365" s="104"/>
      <c r="AG365" s="104"/>
      <c r="AH365" s="104"/>
      <c r="AI365" s="104"/>
      <c r="AJ365" s="104"/>
      <c r="AK365" s="104"/>
      <c r="AL365" s="104"/>
      <c r="AM365" s="104"/>
      <c r="AN365" s="104"/>
      <c r="AO365" s="104"/>
      <c r="AP365" s="104"/>
      <c r="AQ365" s="104"/>
      <c r="AR365" s="104"/>
      <c r="AS365" s="104"/>
      <c r="AT365" s="104"/>
      <c r="AU365" s="104"/>
      <c r="AV365" s="104"/>
      <c r="AW365" s="104"/>
    </row>
    <row r="366" spans="1:49" s="116" customFormat="1" ht="43.5" customHeight="1" x14ac:dyDescent="0.3">
      <c r="B366" s="74" t="s">
        <v>60</v>
      </c>
      <c r="C366" s="136" t="s">
        <v>695</v>
      </c>
      <c r="D366" s="73">
        <v>2006</v>
      </c>
      <c r="E366" s="73">
        <f t="shared" si="27"/>
        <v>2006</v>
      </c>
      <c r="F366" s="73"/>
      <c r="G366" s="73" t="s">
        <v>779</v>
      </c>
      <c r="H366" s="74" t="s">
        <v>587</v>
      </c>
      <c r="I366" s="74"/>
      <c r="J366" s="73">
        <v>1</v>
      </c>
      <c r="K366" s="73"/>
      <c r="L366" s="73"/>
      <c r="M366" s="73"/>
      <c r="N366" s="73"/>
      <c r="O366" s="73"/>
      <c r="P366" s="73"/>
      <c r="Q366" s="73"/>
      <c r="R366" s="73"/>
      <c r="S366" s="73"/>
      <c r="T366" s="143">
        <v>6.0000000000000001E-3</v>
      </c>
      <c r="U366" s="114">
        <f>T366/0.0046</f>
        <v>1.3043478260869565</v>
      </c>
      <c r="V366" s="121"/>
      <c r="W366" s="101">
        <f t="shared" si="26"/>
        <v>1.3043478260869565</v>
      </c>
      <c r="X366" s="74" t="s">
        <v>525</v>
      </c>
      <c r="Y366" s="104"/>
      <c r="Z366" s="104"/>
      <c r="AA366" s="104"/>
      <c r="AB366" s="104"/>
      <c r="AC366" s="104"/>
      <c r="AD366" s="104"/>
      <c r="AE366" s="104"/>
      <c r="AF366" s="104"/>
      <c r="AG366" s="104"/>
      <c r="AH366" s="104"/>
      <c r="AI366" s="104"/>
      <c r="AJ366" s="104"/>
      <c r="AK366" s="104"/>
      <c r="AL366" s="104"/>
      <c r="AM366" s="104"/>
      <c r="AN366" s="104"/>
      <c r="AO366" s="104"/>
      <c r="AP366" s="104"/>
      <c r="AQ366" s="104"/>
      <c r="AR366" s="104"/>
      <c r="AS366" s="104"/>
      <c r="AT366" s="104"/>
      <c r="AU366" s="104"/>
      <c r="AV366" s="104"/>
      <c r="AW366" s="104"/>
    </row>
    <row r="367" spans="1:49" s="116" customFormat="1" ht="43.5" customHeight="1" x14ac:dyDescent="0.3">
      <c r="B367" s="74" t="s">
        <v>59</v>
      </c>
      <c r="C367" s="73" t="s">
        <v>703</v>
      </c>
      <c r="D367" s="73">
        <v>2006</v>
      </c>
      <c r="E367" s="73">
        <f t="shared" si="27"/>
        <v>2006</v>
      </c>
      <c r="F367" s="73"/>
      <c r="G367" s="73" t="s">
        <v>779</v>
      </c>
      <c r="H367" s="74" t="s">
        <v>585</v>
      </c>
      <c r="I367" s="74"/>
      <c r="J367" s="73">
        <v>1</v>
      </c>
      <c r="K367" s="73"/>
      <c r="L367" s="73">
        <v>1</v>
      </c>
      <c r="M367" s="73"/>
      <c r="N367" s="73"/>
      <c r="O367" s="73"/>
      <c r="P367" s="73"/>
      <c r="Q367" s="73"/>
      <c r="R367" s="73"/>
      <c r="S367" s="73"/>
      <c r="T367" s="128">
        <v>6.0000000000000001E-3</v>
      </c>
      <c r="U367" s="114">
        <f>T367/0.0047</f>
        <v>1.2765957446808511</v>
      </c>
      <c r="V367" s="121"/>
      <c r="W367" s="101">
        <f t="shared" si="26"/>
        <v>1.2765957446808511</v>
      </c>
      <c r="X367" s="74" t="s">
        <v>1222</v>
      </c>
      <c r="Y367" s="135"/>
      <c r="Z367" s="135"/>
      <c r="AA367" s="135"/>
      <c r="AB367" s="135"/>
      <c r="AC367" s="135"/>
      <c r="AD367" s="135"/>
      <c r="AE367" s="135"/>
      <c r="AF367" s="135"/>
      <c r="AG367" s="135"/>
      <c r="AH367" s="135"/>
      <c r="AI367" s="135"/>
      <c r="AJ367" s="135"/>
      <c r="AK367" s="135"/>
      <c r="AL367" s="135"/>
      <c r="AM367" s="135"/>
      <c r="AN367" s="135"/>
      <c r="AO367" s="135"/>
      <c r="AP367" s="135"/>
      <c r="AQ367" s="135"/>
      <c r="AR367" s="135"/>
      <c r="AS367" s="135"/>
      <c r="AT367" s="104"/>
      <c r="AU367" s="104"/>
      <c r="AV367" s="104"/>
      <c r="AW367" s="104"/>
    </row>
    <row r="368" spans="1:49" s="116" customFormat="1" ht="43.5" customHeight="1" x14ac:dyDescent="0.3">
      <c r="B368" s="74" t="s">
        <v>125</v>
      </c>
      <c r="C368" s="73" t="s">
        <v>697</v>
      </c>
      <c r="D368" s="73">
        <v>2006</v>
      </c>
      <c r="E368" s="73">
        <f t="shared" si="27"/>
        <v>2006</v>
      </c>
      <c r="F368" s="73"/>
      <c r="G368" s="73" t="s">
        <v>779</v>
      </c>
      <c r="H368" s="74" t="s">
        <v>585</v>
      </c>
      <c r="I368" s="74"/>
      <c r="J368" s="73"/>
      <c r="K368" s="73"/>
      <c r="L368" s="73"/>
      <c r="M368" s="73">
        <v>1</v>
      </c>
      <c r="N368" s="73"/>
      <c r="O368" s="73"/>
      <c r="P368" s="73"/>
      <c r="Q368" s="73"/>
      <c r="R368" s="73"/>
      <c r="S368" s="73"/>
      <c r="T368" s="143">
        <v>1E-3</v>
      </c>
      <c r="U368" s="134">
        <f>T368/0.0047</f>
        <v>0.21276595744680851</v>
      </c>
      <c r="V368" s="121"/>
      <c r="W368" s="101">
        <f t="shared" si="26"/>
        <v>0.21276595744680851</v>
      </c>
      <c r="X368" s="74" t="s">
        <v>566</v>
      </c>
      <c r="Y368" s="104"/>
      <c r="Z368" s="104"/>
      <c r="AA368" s="104"/>
      <c r="AB368" s="104"/>
      <c r="AC368" s="104"/>
      <c r="AD368" s="104"/>
      <c r="AE368" s="104"/>
      <c r="AF368" s="104"/>
      <c r="AG368" s="104"/>
      <c r="AH368" s="104"/>
      <c r="AI368" s="104"/>
      <c r="AJ368" s="104"/>
      <c r="AK368" s="104"/>
      <c r="AL368" s="104"/>
      <c r="AM368" s="104"/>
      <c r="AN368" s="104"/>
      <c r="AO368" s="104"/>
      <c r="AP368" s="104"/>
      <c r="AQ368" s="104"/>
      <c r="AR368" s="104"/>
      <c r="AS368" s="104"/>
      <c r="AT368" s="104"/>
      <c r="AU368" s="104"/>
      <c r="AV368" s="104"/>
      <c r="AW368" s="104"/>
    </row>
    <row r="369" spans="1:16378" s="116" customFormat="1" ht="42.45" customHeight="1" x14ac:dyDescent="0.3">
      <c r="B369" s="103" t="s">
        <v>24</v>
      </c>
      <c r="C369" s="73" t="s">
        <v>724</v>
      </c>
      <c r="D369" s="136">
        <v>2006</v>
      </c>
      <c r="E369" s="73">
        <f t="shared" si="27"/>
        <v>2006</v>
      </c>
      <c r="F369" s="136"/>
      <c r="G369" s="136" t="s">
        <v>779</v>
      </c>
      <c r="H369" s="74" t="s">
        <v>585</v>
      </c>
      <c r="I369" s="74"/>
      <c r="J369" s="73">
        <v>1</v>
      </c>
      <c r="K369" s="73"/>
      <c r="L369" s="73"/>
      <c r="M369" s="73"/>
      <c r="N369" s="73"/>
      <c r="O369" s="73"/>
      <c r="P369" s="73"/>
      <c r="Q369" s="73"/>
      <c r="R369" s="73"/>
      <c r="S369" s="73"/>
      <c r="T369" s="142">
        <f>U369*0.0047</f>
        <v>1.8800000000000002E-4</v>
      </c>
      <c r="U369" s="148">
        <v>0.04</v>
      </c>
      <c r="V369" s="144"/>
      <c r="W369" s="101">
        <f t="shared" si="26"/>
        <v>0.04</v>
      </c>
      <c r="X369" s="103" t="s">
        <v>495</v>
      </c>
      <c r="Y369" s="104"/>
      <c r="Z369" s="104"/>
      <c r="AA369" s="104"/>
      <c r="AB369" s="104"/>
      <c r="AC369" s="104"/>
      <c r="AD369" s="104"/>
      <c r="AE369" s="104"/>
      <c r="AF369" s="104"/>
      <c r="AG369" s="104"/>
      <c r="AH369" s="104"/>
      <c r="AI369" s="104"/>
      <c r="AJ369" s="104"/>
      <c r="AK369" s="104"/>
      <c r="AL369" s="104"/>
      <c r="AM369" s="104"/>
      <c r="AN369" s="104"/>
      <c r="AO369" s="104"/>
      <c r="AP369" s="104"/>
      <c r="AQ369" s="104"/>
      <c r="AR369" s="104"/>
      <c r="AS369" s="104"/>
      <c r="AT369" s="104"/>
      <c r="AU369" s="104"/>
      <c r="AV369" s="104"/>
      <c r="AW369" s="104"/>
    </row>
    <row r="370" spans="1:16378" s="116" customFormat="1" ht="43.5" customHeight="1" x14ac:dyDescent="0.3">
      <c r="B370" s="74" t="s">
        <v>88</v>
      </c>
      <c r="C370" s="136" t="s">
        <v>699</v>
      </c>
      <c r="D370" s="136">
        <v>2006</v>
      </c>
      <c r="E370" s="73">
        <f t="shared" si="27"/>
        <v>2006</v>
      </c>
      <c r="F370" s="136"/>
      <c r="G370" s="136" t="s">
        <v>779</v>
      </c>
      <c r="H370" s="74" t="s">
        <v>585</v>
      </c>
      <c r="I370" s="74"/>
      <c r="J370" s="73">
        <v>1</v>
      </c>
      <c r="K370" s="73"/>
      <c r="L370" s="73">
        <v>1</v>
      </c>
      <c r="M370" s="73"/>
      <c r="N370" s="73">
        <v>1</v>
      </c>
      <c r="O370" s="73"/>
      <c r="P370" s="73"/>
      <c r="Q370" s="73"/>
      <c r="R370" s="73"/>
      <c r="S370" s="73"/>
      <c r="T370" s="142"/>
      <c r="U370" s="142"/>
      <c r="V370" s="121"/>
      <c r="W370" s="101">
        <f t="shared" si="26"/>
        <v>0</v>
      </c>
      <c r="X370" s="74" t="s">
        <v>543</v>
      </c>
      <c r="Y370" s="104"/>
      <c r="Z370" s="104"/>
      <c r="AA370" s="104"/>
      <c r="AB370" s="104"/>
      <c r="AC370" s="104"/>
      <c r="AD370" s="104"/>
      <c r="AE370" s="104"/>
      <c r="AF370" s="104"/>
      <c r="AG370" s="104"/>
      <c r="AH370" s="104"/>
      <c r="AI370" s="104"/>
      <c r="AJ370" s="104"/>
      <c r="AK370" s="104"/>
      <c r="AL370" s="104"/>
      <c r="AM370" s="104"/>
      <c r="AN370" s="104"/>
      <c r="AO370" s="104"/>
      <c r="AP370" s="104"/>
      <c r="AQ370" s="104"/>
      <c r="AR370" s="104"/>
      <c r="AS370" s="104"/>
      <c r="AT370" s="104"/>
      <c r="AU370" s="104"/>
      <c r="AV370" s="104"/>
      <c r="AW370" s="104"/>
    </row>
    <row r="371" spans="1:16378" s="116" customFormat="1" ht="43.5" customHeight="1" x14ac:dyDescent="0.3">
      <c r="A371" s="102"/>
      <c r="B371" s="74" t="s">
        <v>1280</v>
      </c>
      <c r="C371" s="73" t="s">
        <v>701</v>
      </c>
      <c r="D371" s="136">
        <v>2005</v>
      </c>
      <c r="E371" s="73">
        <f t="shared" si="27"/>
        <v>2005</v>
      </c>
      <c r="F371" s="136">
        <v>2005</v>
      </c>
      <c r="G371" s="136" t="s">
        <v>779</v>
      </c>
      <c r="H371" s="74" t="s">
        <v>585</v>
      </c>
      <c r="I371" s="74" t="s">
        <v>760</v>
      </c>
      <c r="J371" s="73">
        <v>1</v>
      </c>
      <c r="K371" s="73"/>
      <c r="L371" s="73"/>
      <c r="M371" s="73"/>
      <c r="N371" s="73"/>
      <c r="O371" s="73"/>
      <c r="P371" s="73"/>
      <c r="Q371" s="73"/>
      <c r="R371" s="73"/>
      <c r="S371" s="73"/>
      <c r="T371" s="142">
        <f>U371*0.0047</f>
        <v>3.29E-3</v>
      </c>
      <c r="U371" s="148">
        <v>0.7</v>
      </c>
      <c r="V371" s="121"/>
      <c r="W371" s="101">
        <f t="shared" si="26"/>
        <v>0.7</v>
      </c>
      <c r="X371" s="74" t="s">
        <v>545</v>
      </c>
      <c r="Y371" s="104"/>
      <c r="Z371" s="104"/>
      <c r="AA371" s="104"/>
      <c r="AB371" s="104"/>
      <c r="AC371" s="104"/>
      <c r="AD371" s="104"/>
      <c r="AE371" s="104"/>
      <c r="AF371" s="104"/>
      <c r="AG371" s="104"/>
      <c r="AH371" s="104"/>
      <c r="AI371" s="104"/>
      <c r="AJ371" s="104"/>
      <c r="AK371" s="104"/>
      <c r="AL371" s="104"/>
      <c r="AM371" s="104"/>
      <c r="AN371" s="104"/>
      <c r="AO371" s="104"/>
      <c r="AP371" s="104"/>
      <c r="AQ371" s="104"/>
      <c r="AR371" s="104"/>
      <c r="AS371" s="104"/>
      <c r="AT371" s="135"/>
      <c r="AU371" s="135"/>
      <c r="AV371" s="135"/>
      <c r="AW371" s="135"/>
    </row>
    <row r="372" spans="1:16378" s="116" customFormat="1" ht="43.5" customHeight="1" x14ac:dyDescent="0.3">
      <c r="A372" s="102"/>
      <c r="B372" s="74" t="s">
        <v>34</v>
      </c>
      <c r="C372" s="73" t="s">
        <v>6</v>
      </c>
      <c r="D372" s="73">
        <v>2005</v>
      </c>
      <c r="E372" s="73">
        <f t="shared" si="27"/>
        <v>2005</v>
      </c>
      <c r="F372" s="73">
        <v>2008</v>
      </c>
      <c r="G372" s="73" t="s">
        <v>779</v>
      </c>
      <c r="H372" s="74" t="s">
        <v>585</v>
      </c>
      <c r="I372" s="74" t="s">
        <v>760</v>
      </c>
      <c r="J372" s="73">
        <v>1</v>
      </c>
      <c r="K372" s="73"/>
      <c r="L372" s="73"/>
      <c r="M372" s="73"/>
      <c r="N372" s="73"/>
      <c r="O372" s="73"/>
      <c r="P372" s="73"/>
      <c r="Q372" s="73"/>
      <c r="R372" s="73"/>
      <c r="S372" s="73"/>
      <c r="T372" s="142">
        <v>0.03</v>
      </c>
      <c r="U372" s="148">
        <f>T372/0.0047</f>
        <v>6.3829787234042552</v>
      </c>
      <c r="V372" s="121"/>
      <c r="W372" s="101">
        <f t="shared" si="26"/>
        <v>6.3829787234042552</v>
      </c>
      <c r="X372" s="74" t="s">
        <v>1244</v>
      </c>
      <c r="Y372" s="104"/>
      <c r="Z372" s="104"/>
      <c r="AA372" s="104"/>
      <c r="AB372" s="104"/>
      <c r="AC372" s="104"/>
      <c r="AD372" s="104"/>
      <c r="AE372" s="104"/>
      <c r="AF372" s="104"/>
      <c r="AG372" s="104"/>
      <c r="AH372" s="104"/>
      <c r="AI372" s="104"/>
      <c r="AJ372" s="104"/>
      <c r="AK372" s="104"/>
      <c r="AL372" s="104"/>
      <c r="AM372" s="104"/>
      <c r="AN372" s="104"/>
      <c r="AO372" s="104"/>
      <c r="AP372" s="104"/>
      <c r="AQ372" s="104"/>
      <c r="AR372" s="104"/>
      <c r="AS372" s="104"/>
      <c r="AT372" s="135"/>
      <c r="AU372" s="135"/>
      <c r="AV372" s="135"/>
      <c r="AW372" s="135"/>
    </row>
    <row r="373" spans="1:16378" s="116" customFormat="1" ht="43.5" customHeight="1" x14ac:dyDescent="0.3">
      <c r="B373" s="74" t="s">
        <v>74</v>
      </c>
      <c r="C373" s="136" t="s">
        <v>705</v>
      </c>
      <c r="D373" s="73">
        <v>2005</v>
      </c>
      <c r="E373" s="73">
        <f t="shared" si="27"/>
        <v>2005</v>
      </c>
      <c r="F373" s="73"/>
      <c r="G373" s="73" t="s">
        <v>779</v>
      </c>
      <c r="H373" s="74" t="s">
        <v>587</v>
      </c>
      <c r="I373" s="74" t="s">
        <v>760</v>
      </c>
      <c r="J373" s="73">
        <v>1</v>
      </c>
      <c r="K373" s="73"/>
      <c r="L373" s="73">
        <v>1</v>
      </c>
      <c r="M373" s="73"/>
      <c r="N373" s="73">
        <v>1</v>
      </c>
      <c r="O373" s="73"/>
      <c r="P373" s="73"/>
      <c r="Q373" s="73"/>
      <c r="R373" s="73"/>
      <c r="S373" s="73"/>
      <c r="T373" s="128">
        <v>1.4999999999999999E-2</v>
      </c>
      <c r="U373" s="142">
        <v>3.55</v>
      </c>
      <c r="V373" s="121"/>
      <c r="W373" s="101">
        <f t="shared" si="26"/>
        <v>3.55</v>
      </c>
      <c r="X373" s="74" t="s">
        <v>531</v>
      </c>
      <c r="Y373" s="104"/>
      <c r="Z373" s="104"/>
      <c r="AA373" s="104"/>
      <c r="AB373" s="104"/>
      <c r="AC373" s="104"/>
      <c r="AD373" s="104"/>
      <c r="AE373" s="104"/>
      <c r="AF373" s="104"/>
      <c r="AG373" s="104"/>
      <c r="AH373" s="104"/>
      <c r="AI373" s="104"/>
      <c r="AJ373" s="104"/>
      <c r="AK373" s="104"/>
      <c r="AL373" s="104"/>
      <c r="AM373" s="104"/>
      <c r="AN373" s="104"/>
      <c r="AO373" s="104"/>
      <c r="AP373" s="104"/>
      <c r="AQ373" s="104"/>
      <c r="AR373" s="104"/>
      <c r="AS373" s="104"/>
      <c r="AT373" s="104"/>
      <c r="AU373" s="104"/>
      <c r="AV373" s="104"/>
      <c r="AW373" s="104"/>
    </row>
    <row r="374" spans="1:16378" s="116" customFormat="1" ht="43.5" customHeight="1" x14ac:dyDescent="0.3">
      <c r="B374" s="103" t="s">
        <v>601</v>
      </c>
      <c r="C374" s="136" t="s">
        <v>709</v>
      </c>
      <c r="D374" s="136">
        <v>2005</v>
      </c>
      <c r="E374" s="136">
        <v>2005</v>
      </c>
      <c r="F374" s="136"/>
      <c r="G374" s="136" t="s">
        <v>783</v>
      </c>
      <c r="H374" s="74" t="s">
        <v>736</v>
      </c>
      <c r="I374" s="74" t="s">
        <v>760</v>
      </c>
      <c r="J374" s="73"/>
      <c r="K374" s="73"/>
      <c r="L374" s="73"/>
      <c r="M374" s="73">
        <v>1</v>
      </c>
      <c r="N374" s="73"/>
      <c r="O374" s="73"/>
      <c r="P374" s="73"/>
      <c r="Q374" s="73"/>
      <c r="R374" s="73"/>
      <c r="S374" s="73"/>
      <c r="T374" s="145"/>
      <c r="U374" s="162"/>
      <c r="V374" s="105">
        <v>400000</v>
      </c>
      <c r="W374" s="101">
        <f>V374*1000/(24*365*0.9105)</f>
        <v>50150.577107766068</v>
      </c>
      <c r="X374" s="103" t="s">
        <v>879</v>
      </c>
      <c r="Y374" s="135"/>
      <c r="Z374" s="135"/>
      <c r="AA374" s="135"/>
      <c r="AB374" s="135"/>
      <c r="AC374" s="135"/>
      <c r="AD374" s="135"/>
      <c r="AE374" s="135"/>
      <c r="AF374" s="135"/>
      <c r="AG374" s="135"/>
      <c r="AH374" s="135"/>
      <c r="AI374" s="135"/>
      <c r="AJ374" s="135"/>
      <c r="AK374" s="135"/>
      <c r="AL374" s="135"/>
      <c r="AM374" s="135"/>
      <c r="AN374" s="135"/>
      <c r="AO374" s="135"/>
      <c r="AP374" s="135"/>
      <c r="AQ374" s="135"/>
      <c r="AR374" s="135"/>
      <c r="AS374" s="135"/>
      <c r="AT374" s="104"/>
      <c r="AU374" s="104"/>
      <c r="AV374" s="104"/>
      <c r="AW374" s="104"/>
    </row>
    <row r="375" spans="1:16378" s="116" customFormat="1" ht="43.5" customHeight="1" x14ac:dyDescent="0.3">
      <c r="B375" s="103" t="s">
        <v>173</v>
      </c>
      <c r="C375" s="136" t="s">
        <v>702</v>
      </c>
      <c r="D375" s="136">
        <v>2005</v>
      </c>
      <c r="E375" s="73">
        <f t="shared" ref="E375:E388" si="28">D375</f>
        <v>2005</v>
      </c>
      <c r="F375" s="136"/>
      <c r="G375" s="136" t="s">
        <v>783</v>
      </c>
      <c r="H375" s="74" t="s">
        <v>587</v>
      </c>
      <c r="I375" s="74" t="s">
        <v>760</v>
      </c>
      <c r="J375" s="73"/>
      <c r="K375" s="73"/>
      <c r="L375" s="73"/>
      <c r="M375" s="73"/>
      <c r="N375" s="73"/>
      <c r="O375" s="73"/>
      <c r="P375" s="73">
        <v>1</v>
      </c>
      <c r="Q375" s="73"/>
      <c r="R375" s="73"/>
      <c r="S375" s="73"/>
      <c r="T375" s="145">
        <f>W375*0.0046</f>
        <v>3.1280000000000001</v>
      </c>
      <c r="U375" s="143">
        <v>680</v>
      </c>
      <c r="V375" s="144"/>
      <c r="W375" s="101">
        <f t="shared" ref="W375:W394" si="29">U375</f>
        <v>680</v>
      </c>
      <c r="X375" s="103" t="s">
        <v>1327</v>
      </c>
      <c r="Y375" s="135"/>
      <c r="Z375" s="135"/>
      <c r="AA375" s="135"/>
      <c r="AB375" s="135"/>
      <c r="AC375" s="135"/>
      <c r="AD375" s="135"/>
      <c r="AE375" s="135"/>
      <c r="AF375" s="135"/>
      <c r="AG375" s="135"/>
      <c r="AH375" s="135"/>
      <c r="AI375" s="135"/>
      <c r="AJ375" s="135"/>
      <c r="AK375" s="135"/>
      <c r="AL375" s="135"/>
      <c r="AM375" s="135"/>
      <c r="AN375" s="135"/>
      <c r="AO375" s="135"/>
      <c r="AP375" s="135"/>
      <c r="AQ375" s="135"/>
      <c r="AR375" s="135"/>
      <c r="AS375" s="135"/>
      <c r="AT375" s="135"/>
      <c r="AU375" s="135"/>
      <c r="AV375" s="135"/>
      <c r="AW375" s="135"/>
    </row>
    <row r="376" spans="1:16378" s="116" customFormat="1" ht="43.5" customHeight="1" x14ac:dyDescent="0.3">
      <c r="B376" s="103" t="s">
        <v>26</v>
      </c>
      <c r="C376" s="136" t="s">
        <v>699</v>
      </c>
      <c r="D376" s="136">
        <v>2004</v>
      </c>
      <c r="E376" s="73">
        <f t="shared" si="28"/>
        <v>2004</v>
      </c>
      <c r="F376" s="136">
        <v>2009</v>
      </c>
      <c r="G376" s="136" t="s">
        <v>779</v>
      </c>
      <c r="H376" s="74" t="s">
        <v>587</v>
      </c>
      <c r="I376" s="74"/>
      <c r="J376" s="73">
        <v>1</v>
      </c>
      <c r="K376" s="73"/>
      <c r="L376" s="73">
        <v>1</v>
      </c>
      <c r="M376" s="73"/>
      <c r="N376" s="73"/>
      <c r="O376" s="73"/>
      <c r="P376" s="73"/>
      <c r="Q376" s="73"/>
      <c r="R376" s="73"/>
      <c r="S376" s="73"/>
      <c r="T376" s="143">
        <v>9.9000000000000005E-2</v>
      </c>
      <c r="U376" s="145">
        <v>15</v>
      </c>
      <c r="V376" s="144"/>
      <c r="W376" s="101">
        <f t="shared" si="29"/>
        <v>15</v>
      </c>
      <c r="X376" s="103" t="s">
        <v>497</v>
      </c>
      <c r="Y376" s="104"/>
      <c r="Z376" s="104"/>
      <c r="AA376" s="104"/>
      <c r="AB376" s="104"/>
      <c r="AC376" s="104"/>
      <c r="AD376" s="104"/>
      <c r="AE376" s="104"/>
      <c r="AF376" s="104"/>
      <c r="AG376" s="104"/>
      <c r="AH376" s="104"/>
      <c r="AI376" s="104"/>
      <c r="AJ376" s="104"/>
      <c r="AK376" s="104"/>
      <c r="AL376" s="104"/>
      <c r="AM376" s="104"/>
      <c r="AN376" s="104"/>
      <c r="AO376" s="104"/>
      <c r="AP376" s="104"/>
      <c r="AQ376" s="104"/>
      <c r="AR376" s="104"/>
      <c r="AS376" s="104"/>
      <c r="AT376" s="104"/>
      <c r="AU376" s="104"/>
      <c r="AV376" s="104"/>
      <c r="AW376" s="104"/>
    </row>
    <row r="377" spans="1:16378" s="116" customFormat="1" ht="43.5" customHeight="1" x14ac:dyDescent="0.3">
      <c r="B377" s="74" t="s">
        <v>91</v>
      </c>
      <c r="C377" s="73" t="s">
        <v>692</v>
      </c>
      <c r="D377" s="73">
        <v>2004</v>
      </c>
      <c r="E377" s="73">
        <f t="shared" si="28"/>
        <v>2004</v>
      </c>
      <c r="F377" s="73">
        <v>2008</v>
      </c>
      <c r="G377" s="73" t="s">
        <v>779</v>
      </c>
      <c r="H377" s="74" t="s">
        <v>587</v>
      </c>
      <c r="I377" s="74" t="s">
        <v>760</v>
      </c>
      <c r="J377" s="73">
        <v>1</v>
      </c>
      <c r="K377" s="73"/>
      <c r="L377" s="73"/>
      <c r="M377" s="73"/>
      <c r="N377" s="73"/>
      <c r="O377" s="73"/>
      <c r="P377" s="73"/>
      <c r="Q377" s="73"/>
      <c r="R377" s="73"/>
      <c r="S377" s="73"/>
      <c r="T377" s="128">
        <v>4.8000000000000001E-2</v>
      </c>
      <c r="U377" s="128">
        <v>10</v>
      </c>
      <c r="V377" s="121"/>
      <c r="W377" s="101">
        <f t="shared" si="29"/>
        <v>10</v>
      </c>
      <c r="X377" s="74" t="s">
        <v>546</v>
      </c>
      <c r="Y377" s="104"/>
      <c r="Z377" s="104"/>
      <c r="AA377" s="104"/>
      <c r="AB377" s="104"/>
      <c r="AC377" s="104"/>
      <c r="AD377" s="104"/>
      <c r="AE377" s="104"/>
      <c r="AF377" s="104"/>
      <c r="AG377" s="104"/>
      <c r="AH377" s="104"/>
      <c r="AI377" s="104"/>
      <c r="AJ377" s="104"/>
      <c r="AK377" s="104"/>
      <c r="AL377" s="104"/>
      <c r="AM377" s="104"/>
      <c r="AN377" s="104"/>
      <c r="AO377" s="104"/>
      <c r="AP377" s="104"/>
      <c r="AQ377" s="104"/>
      <c r="AR377" s="104"/>
      <c r="AS377" s="104"/>
      <c r="AT377" s="104"/>
      <c r="AU377" s="104"/>
      <c r="AV377" s="104"/>
      <c r="AW377" s="104"/>
    </row>
    <row r="378" spans="1:16378" s="116" customFormat="1" ht="43.5" customHeight="1" x14ac:dyDescent="0.3">
      <c r="B378" s="74" t="s">
        <v>43</v>
      </c>
      <c r="C378" s="136" t="s">
        <v>705</v>
      </c>
      <c r="D378" s="73">
        <v>2004</v>
      </c>
      <c r="E378" s="73">
        <f t="shared" si="28"/>
        <v>2004</v>
      </c>
      <c r="F378" s="73"/>
      <c r="G378" s="136" t="s">
        <v>783</v>
      </c>
      <c r="H378" s="74" t="s">
        <v>587</v>
      </c>
      <c r="I378" s="74" t="s">
        <v>760</v>
      </c>
      <c r="J378" s="73">
        <v>1</v>
      </c>
      <c r="K378" s="73"/>
      <c r="L378" s="73"/>
      <c r="M378" s="73"/>
      <c r="N378" s="73">
        <v>1</v>
      </c>
      <c r="O378" s="73"/>
      <c r="P378" s="73"/>
      <c r="Q378" s="73"/>
      <c r="R378" s="73"/>
      <c r="S378" s="73"/>
      <c r="T378" s="128">
        <v>3.4000000000000002E-2</v>
      </c>
      <c r="U378" s="142">
        <v>8</v>
      </c>
      <c r="V378" s="121"/>
      <c r="W378" s="101">
        <f t="shared" si="29"/>
        <v>8</v>
      </c>
      <c r="X378" s="74" t="s">
        <v>513</v>
      </c>
      <c r="Y378" s="104"/>
      <c r="Z378" s="104"/>
      <c r="AA378" s="104"/>
      <c r="AB378" s="104"/>
      <c r="AC378" s="104"/>
      <c r="AD378" s="104"/>
      <c r="AE378" s="104"/>
      <c r="AF378" s="104"/>
      <c r="AG378" s="104"/>
      <c r="AH378" s="104"/>
      <c r="AI378" s="104"/>
      <c r="AJ378" s="104"/>
      <c r="AK378" s="104"/>
      <c r="AL378" s="104"/>
      <c r="AM378" s="104"/>
      <c r="AN378" s="104"/>
      <c r="AO378" s="104"/>
      <c r="AP378" s="104"/>
      <c r="AQ378" s="104"/>
      <c r="AR378" s="104"/>
      <c r="AS378" s="104"/>
      <c r="AT378" s="104"/>
      <c r="AU378" s="104"/>
      <c r="AV378" s="104"/>
      <c r="AW378" s="104"/>
    </row>
    <row r="379" spans="1:16378" s="116" customFormat="1" ht="43.5" customHeight="1" x14ac:dyDescent="0.3">
      <c r="B379" s="103" t="s">
        <v>84</v>
      </c>
      <c r="C379" s="136" t="s">
        <v>699</v>
      </c>
      <c r="D379" s="73">
        <v>2004</v>
      </c>
      <c r="E379" s="73">
        <f t="shared" si="28"/>
        <v>2004</v>
      </c>
      <c r="F379" s="73">
        <v>2008</v>
      </c>
      <c r="G379" s="73" t="s">
        <v>779</v>
      </c>
      <c r="H379" s="74" t="s">
        <v>587</v>
      </c>
      <c r="I379" s="74"/>
      <c r="J379" s="73">
        <v>1</v>
      </c>
      <c r="K379" s="73"/>
      <c r="L379" s="73"/>
      <c r="M379" s="73"/>
      <c r="N379" s="73"/>
      <c r="O379" s="73"/>
      <c r="P379" s="73"/>
      <c r="Q379" s="73"/>
      <c r="R379" s="73"/>
      <c r="S379" s="73"/>
      <c r="T379" s="128">
        <v>6.5000000000000006E-3</v>
      </c>
      <c r="U379" s="142">
        <v>1.4300000000000002</v>
      </c>
      <c r="V379" s="121"/>
      <c r="W379" s="101">
        <f t="shared" si="29"/>
        <v>1.4300000000000002</v>
      </c>
      <c r="X379" s="74" t="s">
        <v>539</v>
      </c>
      <c r="Y379" s="104"/>
      <c r="Z379" s="104"/>
      <c r="AA379" s="104"/>
      <c r="AB379" s="104"/>
      <c r="AC379" s="104"/>
      <c r="AD379" s="104"/>
      <c r="AE379" s="104"/>
      <c r="AF379" s="104"/>
      <c r="AG379" s="104"/>
      <c r="AH379" s="104"/>
      <c r="AI379" s="104"/>
      <c r="AJ379" s="104"/>
      <c r="AK379" s="104"/>
      <c r="AL379" s="104"/>
      <c r="AM379" s="104"/>
      <c r="AN379" s="104"/>
      <c r="AO379" s="104"/>
      <c r="AP379" s="104"/>
      <c r="AQ379" s="104"/>
      <c r="AR379" s="104"/>
      <c r="AS379" s="104"/>
      <c r="AT379" s="104"/>
      <c r="AU379" s="104"/>
      <c r="AV379" s="104"/>
      <c r="AW379" s="104"/>
    </row>
    <row r="380" spans="1:16378" s="116" customFormat="1" ht="43.5" customHeight="1" x14ac:dyDescent="0.3">
      <c r="B380" s="74" t="s">
        <v>75</v>
      </c>
      <c r="C380" s="73" t="s">
        <v>704</v>
      </c>
      <c r="D380" s="73">
        <v>2004</v>
      </c>
      <c r="E380" s="73">
        <f t="shared" si="28"/>
        <v>2004</v>
      </c>
      <c r="F380" s="73">
        <v>2004</v>
      </c>
      <c r="G380" s="73" t="s">
        <v>779</v>
      </c>
      <c r="H380" s="74" t="s">
        <v>587</v>
      </c>
      <c r="I380" s="74" t="s">
        <v>760</v>
      </c>
      <c r="J380" s="73">
        <v>1</v>
      </c>
      <c r="K380" s="73"/>
      <c r="L380" s="73"/>
      <c r="M380" s="73"/>
      <c r="N380" s="73"/>
      <c r="O380" s="73"/>
      <c r="P380" s="73"/>
      <c r="Q380" s="73"/>
      <c r="R380" s="73"/>
      <c r="S380" s="73"/>
      <c r="T380" s="128">
        <v>3.3999999999999998E-3</v>
      </c>
      <c r="U380" s="142">
        <v>0.7</v>
      </c>
      <c r="V380" s="121"/>
      <c r="W380" s="101">
        <f t="shared" si="29"/>
        <v>0.7</v>
      </c>
      <c r="X380" s="74" t="s">
        <v>531</v>
      </c>
      <c r="Y380" s="104"/>
      <c r="Z380" s="104"/>
      <c r="AA380" s="104"/>
      <c r="AB380" s="104"/>
      <c r="AC380" s="104"/>
      <c r="AD380" s="104"/>
      <c r="AE380" s="104"/>
      <c r="AF380" s="104"/>
      <c r="AG380" s="104"/>
      <c r="AH380" s="104"/>
      <c r="AI380" s="104"/>
      <c r="AJ380" s="104"/>
      <c r="AK380" s="104"/>
      <c r="AL380" s="104"/>
      <c r="AM380" s="104"/>
      <c r="AN380" s="104"/>
      <c r="AO380" s="104"/>
      <c r="AP380" s="104"/>
      <c r="AQ380" s="104"/>
      <c r="AR380" s="104"/>
      <c r="AS380" s="104"/>
      <c r="AT380" s="104"/>
      <c r="AU380" s="104"/>
      <c r="AV380" s="104"/>
      <c r="AW380" s="104"/>
    </row>
    <row r="381" spans="1:16378" s="116" customFormat="1" ht="43.5" customHeight="1" x14ac:dyDescent="0.3">
      <c r="B381" s="103" t="s">
        <v>17</v>
      </c>
      <c r="C381" s="136" t="s">
        <v>693</v>
      </c>
      <c r="D381" s="136">
        <v>2004</v>
      </c>
      <c r="E381" s="73">
        <f t="shared" si="28"/>
        <v>2004</v>
      </c>
      <c r="F381" s="136">
        <v>2005</v>
      </c>
      <c r="G381" s="136" t="s">
        <v>779</v>
      </c>
      <c r="H381" s="74" t="s">
        <v>585</v>
      </c>
      <c r="I381" s="74" t="s">
        <v>760</v>
      </c>
      <c r="J381" s="73">
        <v>1</v>
      </c>
      <c r="K381" s="73"/>
      <c r="L381" s="73">
        <v>1</v>
      </c>
      <c r="M381" s="73"/>
      <c r="N381" s="73">
        <v>1</v>
      </c>
      <c r="O381" s="73"/>
      <c r="P381" s="73"/>
      <c r="Q381" s="73"/>
      <c r="R381" s="73"/>
      <c r="S381" s="73"/>
      <c r="T381" s="142">
        <f>U381*0.0047</f>
        <v>2.3500000000000001E-3</v>
      </c>
      <c r="U381" s="148">
        <v>0.5</v>
      </c>
      <c r="V381" s="121"/>
      <c r="W381" s="101">
        <f t="shared" si="29"/>
        <v>0.5</v>
      </c>
      <c r="X381" s="103" t="s">
        <v>490</v>
      </c>
      <c r="Y381" s="102"/>
      <c r="Z381" s="102"/>
      <c r="AA381" s="102"/>
      <c r="AB381" s="102"/>
      <c r="AC381" s="102"/>
      <c r="AD381" s="102"/>
      <c r="AE381" s="102"/>
      <c r="AF381" s="102"/>
      <c r="AG381" s="102"/>
      <c r="AH381" s="102"/>
      <c r="AI381" s="102"/>
      <c r="AJ381" s="102"/>
      <c r="AK381" s="102"/>
      <c r="AL381" s="102"/>
      <c r="AM381" s="102"/>
      <c r="AN381" s="102"/>
      <c r="AO381" s="102"/>
      <c r="AP381" s="102"/>
      <c r="AQ381" s="102"/>
      <c r="AR381" s="102"/>
      <c r="AS381" s="102"/>
      <c r="AT381" s="104"/>
      <c r="AU381" s="104"/>
      <c r="AV381" s="104"/>
      <c r="AW381" s="104"/>
    </row>
    <row r="382" spans="1:16378" s="116" customFormat="1" ht="43.5" customHeight="1" x14ac:dyDescent="0.3">
      <c r="B382" s="103" t="s">
        <v>138</v>
      </c>
      <c r="C382" s="136" t="s">
        <v>709</v>
      </c>
      <c r="D382" s="136">
        <v>2003</v>
      </c>
      <c r="E382" s="73">
        <f t="shared" si="28"/>
        <v>2003</v>
      </c>
      <c r="F382" s="136">
        <v>2009</v>
      </c>
      <c r="G382" s="136" t="s">
        <v>779</v>
      </c>
      <c r="H382" s="74" t="s">
        <v>587</v>
      </c>
      <c r="I382" s="74" t="s">
        <v>760</v>
      </c>
      <c r="J382" s="73"/>
      <c r="K382" s="73"/>
      <c r="L382" s="73">
        <v>1</v>
      </c>
      <c r="M382" s="73"/>
      <c r="N382" s="73"/>
      <c r="O382" s="73"/>
      <c r="P382" s="73"/>
      <c r="Q382" s="73"/>
      <c r="R382" s="73"/>
      <c r="S382" s="73"/>
      <c r="T382" s="143">
        <v>0.3</v>
      </c>
      <c r="U382" s="143">
        <v>60</v>
      </c>
      <c r="V382" s="144"/>
      <c r="W382" s="101">
        <f t="shared" si="29"/>
        <v>60</v>
      </c>
      <c r="X382" s="103" t="s">
        <v>570</v>
      </c>
      <c r="Y382" s="104"/>
      <c r="Z382" s="104"/>
      <c r="AA382" s="104"/>
      <c r="AB382" s="104"/>
      <c r="AC382" s="104"/>
      <c r="AD382" s="104"/>
      <c r="AE382" s="104"/>
      <c r="AF382" s="104"/>
      <c r="AG382" s="104"/>
      <c r="AH382" s="104"/>
      <c r="AI382" s="104"/>
      <c r="AJ382" s="104"/>
      <c r="AK382" s="104"/>
      <c r="AL382" s="104"/>
      <c r="AM382" s="104"/>
      <c r="AN382" s="104"/>
      <c r="AO382" s="104"/>
      <c r="AP382" s="104"/>
      <c r="AQ382" s="104"/>
      <c r="AR382" s="104"/>
      <c r="AS382" s="104"/>
      <c r="AT382" s="104"/>
      <c r="AU382" s="104"/>
      <c r="AV382" s="104"/>
      <c r="AW382" s="104"/>
    </row>
    <row r="383" spans="1:16378" s="116" customFormat="1" ht="43.5" customHeight="1" x14ac:dyDescent="0.3">
      <c r="B383" s="74" t="s">
        <v>139</v>
      </c>
      <c r="C383" s="73" t="s">
        <v>729</v>
      </c>
      <c r="D383" s="73">
        <v>2003</v>
      </c>
      <c r="E383" s="73">
        <f t="shared" si="28"/>
        <v>2003</v>
      </c>
      <c r="F383" s="73">
        <v>2006</v>
      </c>
      <c r="G383" s="136" t="s">
        <v>779</v>
      </c>
      <c r="H383" s="74" t="s">
        <v>587</v>
      </c>
      <c r="I383" s="74" t="s">
        <v>760</v>
      </c>
      <c r="J383" s="73"/>
      <c r="K383" s="73"/>
      <c r="L383" s="73">
        <v>1</v>
      </c>
      <c r="M383" s="73"/>
      <c r="N383" s="73"/>
      <c r="O383" s="73"/>
      <c r="P383" s="73"/>
      <c r="Q383" s="73"/>
      <c r="R383" s="73"/>
      <c r="S383" s="73"/>
      <c r="T383" s="143">
        <v>0.3</v>
      </c>
      <c r="U383" s="143">
        <v>60</v>
      </c>
      <c r="V383" s="121"/>
      <c r="W383" s="101">
        <f t="shared" si="29"/>
        <v>60</v>
      </c>
      <c r="X383" s="74" t="s">
        <v>570</v>
      </c>
      <c r="Y383" s="104"/>
      <c r="Z383" s="104"/>
      <c r="AA383" s="104"/>
      <c r="AB383" s="104"/>
      <c r="AC383" s="104"/>
      <c r="AD383" s="104"/>
      <c r="AE383" s="104"/>
      <c r="AF383" s="104"/>
      <c r="AG383" s="104"/>
      <c r="AH383" s="104"/>
      <c r="AI383" s="104"/>
      <c r="AJ383" s="104"/>
      <c r="AK383" s="104"/>
      <c r="AL383" s="104"/>
      <c r="AM383" s="104"/>
      <c r="AN383" s="104"/>
      <c r="AO383" s="104"/>
      <c r="AP383" s="104"/>
      <c r="AQ383" s="104"/>
      <c r="AR383" s="104"/>
      <c r="AS383" s="104"/>
      <c r="AT383" s="104"/>
      <c r="AU383" s="104"/>
      <c r="AV383" s="104"/>
      <c r="AW383" s="104"/>
      <c r="AX383" s="124"/>
      <c r="AY383" s="124"/>
      <c r="AZ383" s="124"/>
      <c r="BA383" s="124"/>
      <c r="BB383" s="124"/>
      <c r="BC383" s="124"/>
      <c r="BD383" s="124"/>
      <c r="BE383" s="124"/>
      <c r="BF383" s="124"/>
      <c r="BG383" s="124"/>
      <c r="BH383" s="124"/>
      <c r="BI383" s="124"/>
      <c r="BJ383" s="124"/>
      <c r="BK383" s="124"/>
      <c r="BL383" s="124"/>
      <c r="BM383" s="124"/>
      <c r="BN383" s="124"/>
      <c r="BO383" s="124"/>
      <c r="BP383" s="124"/>
      <c r="BQ383" s="124"/>
      <c r="BR383" s="124"/>
      <c r="BS383" s="124"/>
      <c r="BT383" s="124"/>
      <c r="BU383" s="124"/>
      <c r="BV383" s="124"/>
      <c r="BW383" s="124"/>
      <c r="BX383" s="124"/>
      <c r="BY383" s="124"/>
      <c r="BZ383" s="124"/>
      <c r="CA383" s="124"/>
      <c r="CB383" s="124"/>
      <c r="CC383" s="124"/>
      <c r="CD383" s="124"/>
      <c r="CE383" s="124"/>
      <c r="CF383" s="124"/>
      <c r="CG383" s="124"/>
      <c r="CH383" s="124"/>
      <c r="CI383" s="124"/>
      <c r="CJ383" s="124"/>
      <c r="CK383" s="124"/>
      <c r="CL383" s="124"/>
      <c r="CM383" s="124"/>
      <c r="CN383" s="124"/>
      <c r="CO383" s="124"/>
      <c r="CP383" s="124"/>
      <c r="CQ383" s="124"/>
      <c r="CR383" s="124"/>
      <c r="CS383" s="124"/>
      <c r="CT383" s="124"/>
      <c r="CU383" s="124"/>
      <c r="CV383" s="124"/>
      <c r="CW383" s="124"/>
      <c r="CX383" s="124"/>
      <c r="CY383" s="124"/>
      <c r="CZ383" s="124"/>
      <c r="DA383" s="124"/>
      <c r="DB383" s="124"/>
      <c r="DC383" s="124"/>
      <c r="DD383" s="124"/>
      <c r="DE383" s="124"/>
      <c r="DF383" s="124"/>
      <c r="DG383" s="124"/>
      <c r="DH383" s="124"/>
      <c r="DI383" s="124"/>
      <c r="DJ383" s="124"/>
      <c r="DK383" s="124"/>
      <c r="DL383" s="124"/>
      <c r="DM383" s="124"/>
      <c r="DN383" s="124"/>
      <c r="DO383" s="124"/>
      <c r="DP383" s="124"/>
      <c r="DQ383" s="124"/>
      <c r="DR383" s="124"/>
      <c r="DS383" s="124"/>
      <c r="DT383" s="124"/>
      <c r="DU383" s="124"/>
      <c r="DV383" s="124"/>
      <c r="DW383" s="124"/>
      <c r="DX383" s="124"/>
      <c r="DY383" s="124"/>
      <c r="DZ383" s="124"/>
      <c r="EA383" s="124"/>
      <c r="EB383" s="124"/>
      <c r="EC383" s="124"/>
      <c r="ED383" s="124"/>
      <c r="EE383" s="124"/>
      <c r="EF383" s="124"/>
      <c r="EG383" s="124"/>
      <c r="EH383" s="124"/>
      <c r="EI383" s="124"/>
      <c r="EJ383" s="124"/>
      <c r="EK383" s="124"/>
      <c r="EL383" s="124"/>
      <c r="EM383" s="124"/>
      <c r="EN383" s="124"/>
      <c r="EO383" s="124"/>
      <c r="EP383" s="124"/>
      <c r="EQ383" s="124"/>
      <c r="ER383" s="124"/>
      <c r="ES383" s="124"/>
      <c r="ET383" s="124"/>
      <c r="EU383" s="124"/>
      <c r="EV383" s="124"/>
      <c r="EW383" s="124"/>
      <c r="EX383" s="124"/>
      <c r="EY383" s="124"/>
      <c r="EZ383" s="124"/>
      <c r="FA383" s="124"/>
      <c r="FB383" s="124"/>
      <c r="FC383" s="124"/>
      <c r="FD383" s="124"/>
      <c r="FE383" s="124"/>
      <c r="FF383" s="124"/>
      <c r="FG383" s="124"/>
      <c r="FH383" s="124"/>
      <c r="FI383" s="124"/>
      <c r="FJ383" s="124"/>
      <c r="FK383" s="124"/>
      <c r="FL383" s="124"/>
      <c r="FM383" s="124"/>
      <c r="FN383" s="124"/>
      <c r="FO383" s="124"/>
      <c r="FP383" s="124"/>
      <c r="FQ383" s="124"/>
      <c r="FR383" s="124"/>
      <c r="FS383" s="124"/>
      <c r="FT383" s="124"/>
      <c r="FU383" s="124"/>
      <c r="FV383" s="124"/>
      <c r="FW383" s="124"/>
      <c r="FX383" s="124"/>
      <c r="FY383" s="124"/>
      <c r="FZ383" s="124"/>
      <c r="GA383" s="124"/>
      <c r="GB383" s="124"/>
      <c r="GC383" s="124"/>
      <c r="GD383" s="124"/>
      <c r="GE383" s="124"/>
      <c r="GF383" s="124"/>
      <c r="GG383" s="124"/>
      <c r="GH383" s="124"/>
      <c r="GI383" s="124"/>
      <c r="GJ383" s="124"/>
      <c r="GK383" s="124"/>
      <c r="GL383" s="124"/>
      <c r="GM383" s="124"/>
      <c r="GN383" s="124"/>
      <c r="GO383" s="124"/>
      <c r="GP383" s="124"/>
      <c r="GQ383" s="124"/>
      <c r="GR383" s="124"/>
      <c r="GS383" s="124"/>
      <c r="GT383" s="124"/>
      <c r="GU383" s="124"/>
      <c r="GV383" s="124"/>
      <c r="GW383" s="124"/>
      <c r="GX383" s="124"/>
      <c r="GY383" s="124"/>
      <c r="GZ383" s="124"/>
      <c r="HA383" s="124"/>
      <c r="HB383" s="124"/>
      <c r="HC383" s="124"/>
      <c r="HD383" s="124"/>
      <c r="HE383" s="124"/>
      <c r="HF383" s="124"/>
      <c r="HG383" s="124"/>
      <c r="HH383" s="124"/>
      <c r="HI383" s="124"/>
      <c r="HJ383" s="124"/>
      <c r="HK383" s="124"/>
      <c r="HL383" s="124"/>
      <c r="HM383" s="124"/>
      <c r="HN383" s="124"/>
      <c r="HO383" s="124"/>
      <c r="HP383" s="124"/>
      <c r="HQ383" s="124"/>
      <c r="HR383" s="124"/>
      <c r="HS383" s="124"/>
      <c r="HT383" s="124"/>
      <c r="HU383" s="124"/>
      <c r="HV383" s="124"/>
      <c r="HW383" s="124"/>
      <c r="HX383" s="124"/>
      <c r="HY383" s="124"/>
      <c r="HZ383" s="124"/>
      <c r="IA383" s="124"/>
      <c r="IB383" s="124"/>
      <c r="IC383" s="124"/>
      <c r="ID383" s="124"/>
      <c r="IE383" s="124"/>
      <c r="IF383" s="124"/>
      <c r="IG383" s="124"/>
      <c r="IH383" s="124"/>
      <c r="II383" s="124"/>
      <c r="IJ383" s="124"/>
      <c r="IK383" s="124"/>
      <c r="IL383" s="124"/>
      <c r="IM383" s="124"/>
      <c r="IN383" s="124"/>
      <c r="IO383" s="124"/>
      <c r="IP383" s="124"/>
      <c r="IQ383" s="124"/>
      <c r="IR383" s="124"/>
      <c r="IS383" s="124"/>
      <c r="IT383" s="124"/>
      <c r="IU383" s="124"/>
      <c r="IV383" s="124"/>
      <c r="IW383" s="124"/>
      <c r="IX383" s="124"/>
      <c r="IY383" s="124"/>
      <c r="IZ383" s="124"/>
      <c r="JA383" s="124"/>
      <c r="JB383" s="124"/>
      <c r="JC383" s="124"/>
      <c r="JD383" s="124"/>
      <c r="JE383" s="124"/>
      <c r="JF383" s="124"/>
      <c r="JG383" s="124"/>
      <c r="JH383" s="124"/>
      <c r="JI383" s="124"/>
      <c r="JJ383" s="124"/>
      <c r="JK383" s="124"/>
      <c r="JL383" s="124"/>
      <c r="JM383" s="124"/>
      <c r="JN383" s="124"/>
      <c r="JO383" s="124"/>
      <c r="JP383" s="124"/>
      <c r="JQ383" s="124"/>
      <c r="JR383" s="124"/>
      <c r="JS383" s="124"/>
      <c r="JT383" s="124"/>
      <c r="JU383" s="124"/>
      <c r="JV383" s="124"/>
      <c r="JW383" s="124"/>
      <c r="JX383" s="124"/>
      <c r="JY383" s="124"/>
      <c r="JZ383" s="124"/>
      <c r="KA383" s="124"/>
      <c r="KB383" s="124"/>
      <c r="KC383" s="124"/>
      <c r="KD383" s="124"/>
      <c r="KE383" s="124"/>
      <c r="KF383" s="124"/>
      <c r="KG383" s="124"/>
      <c r="KH383" s="124"/>
      <c r="KI383" s="124"/>
      <c r="KJ383" s="124"/>
      <c r="KK383" s="124"/>
      <c r="KL383" s="124"/>
      <c r="KM383" s="124"/>
      <c r="KN383" s="124"/>
      <c r="KO383" s="124"/>
      <c r="KP383" s="124"/>
      <c r="KQ383" s="124"/>
      <c r="KR383" s="124"/>
      <c r="KS383" s="124"/>
      <c r="KT383" s="124"/>
      <c r="KU383" s="124"/>
      <c r="KV383" s="124"/>
      <c r="KW383" s="124"/>
      <c r="KX383" s="124"/>
      <c r="KY383" s="124"/>
      <c r="KZ383" s="124"/>
      <c r="LA383" s="124"/>
      <c r="LB383" s="124"/>
      <c r="LC383" s="124"/>
      <c r="LD383" s="124"/>
      <c r="LE383" s="124"/>
      <c r="LF383" s="124"/>
      <c r="LG383" s="124"/>
      <c r="LH383" s="124"/>
      <c r="LI383" s="124"/>
      <c r="LJ383" s="124"/>
      <c r="LK383" s="124"/>
      <c r="LL383" s="124"/>
      <c r="LM383" s="124"/>
      <c r="LN383" s="124"/>
      <c r="LO383" s="124"/>
      <c r="LP383" s="124"/>
      <c r="LQ383" s="124"/>
      <c r="LR383" s="124"/>
      <c r="LS383" s="124"/>
      <c r="LT383" s="124"/>
      <c r="LU383" s="124"/>
      <c r="LV383" s="124"/>
      <c r="LW383" s="124"/>
      <c r="LX383" s="124"/>
      <c r="LY383" s="124"/>
      <c r="LZ383" s="124"/>
      <c r="MA383" s="124"/>
      <c r="MB383" s="124"/>
      <c r="MC383" s="124"/>
      <c r="MD383" s="124"/>
      <c r="ME383" s="124"/>
      <c r="MF383" s="124"/>
      <c r="MG383" s="124"/>
      <c r="MH383" s="124"/>
      <c r="MI383" s="124"/>
      <c r="MJ383" s="124"/>
      <c r="MK383" s="124"/>
      <c r="ML383" s="124"/>
      <c r="MM383" s="124"/>
      <c r="MN383" s="124"/>
      <c r="MO383" s="124"/>
      <c r="MP383" s="124"/>
      <c r="MQ383" s="124"/>
      <c r="MR383" s="124"/>
      <c r="MS383" s="124"/>
      <c r="MT383" s="124"/>
      <c r="MU383" s="124"/>
      <c r="MV383" s="124"/>
      <c r="MW383" s="124"/>
      <c r="MX383" s="124"/>
      <c r="MY383" s="124"/>
      <c r="MZ383" s="124"/>
      <c r="NA383" s="124"/>
      <c r="NB383" s="124"/>
      <c r="NC383" s="124"/>
      <c r="ND383" s="124"/>
      <c r="NE383" s="124"/>
      <c r="NF383" s="124"/>
      <c r="NG383" s="124"/>
      <c r="NH383" s="124"/>
      <c r="NI383" s="124"/>
      <c r="NJ383" s="124"/>
      <c r="NK383" s="124"/>
      <c r="NL383" s="124"/>
      <c r="NM383" s="124"/>
      <c r="NN383" s="124"/>
      <c r="NO383" s="124"/>
      <c r="NP383" s="124"/>
      <c r="NQ383" s="124"/>
      <c r="NR383" s="124"/>
      <c r="NS383" s="124"/>
      <c r="NT383" s="124"/>
      <c r="NU383" s="124"/>
      <c r="NV383" s="124"/>
      <c r="NW383" s="124"/>
      <c r="NX383" s="124"/>
      <c r="NY383" s="124"/>
      <c r="NZ383" s="124"/>
      <c r="OA383" s="124"/>
      <c r="OB383" s="124"/>
      <c r="OC383" s="124"/>
      <c r="OD383" s="124"/>
      <c r="OE383" s="124"/>
      <c r="OF383" s="124"/>
      <c r="OG383" s="124"/>
      <c r="OH383" s="124"/>
      <c r="OI383" s="124"/>
      <c r="OJ383" s="124"/>
      <c r="OK383" s="124"/>
      <c r="OL383" s="124"/>
      <c r="OM383" s="124"/>
      <c r="ON383" s="124"/>
      <c r="OO383" s="124"/>
      <c r="OP383" s="124"/>
      <c r="OQ383" s="124"/>
      <c r="OR383" s="124"/>
      <c r="OS383" s="124"/>
      <c r="OT383" s="124"/>
      <c r="OU383" s="124"/>
      <c r="OV383" s="124"/>
      <c r="OW383" s="124"/>
      <c r="OX383" s="124"/>
      <c r="OY383" s="124"/>
      <c r="OZ383" s="124"/>
      <c r="PA383" s="124"/>
      <c r="PB383" s="124"/>
      <c r="PC383" s="124"/>
      <c r="PD383" s="124"/>
      <c r="PE383" s="124"/>
      <c r="PF383" s="124"/>
      <c r="PG383" s="124"/>
      <c r="PH383" s="124"/>
      <c r="PI383" s="124"/>
      <c r="PJ383" s="124"/>
      <c r="PK383" s="124"/>
      <c r="PL383" s="124"/>
      <c r="PM383" s="124"/>
      <c r="PN383" s="124"/>
      <c r="PO383" s="124"/>
      <c r="PP383" s="124"/>
      <c r="PQ383" s="124"/>
      <c r="PR383" s="124"/>
      <c r="PS383" s="124"/>
      <c r="PT383" s="124"/>
      <c r="PU383" s="124"/>
      <c r="PV383" s="124"/>
      <c r="PW383" s="124"/>
      <c r="PX383" s="124"/>
      <c r="PY383" s="124"/>
      <c r="PZ383" s="124"/>
      <c r="QA383" s="124"/>
      <c r="QB383" s="124"/>
      <c r="QC383" s="124"/>
      <c r="QD383" s="124"/>
      <c r="QE383" s="124"/>
      <c r="QF383" s="124"/>
      <c r="QG383" s="124"/>
      <c r="QH383" s="124"/>
      <c r="QI383" s="124"/>
      <c r="QJ383" s="124"/>
      <c r="QK383" s="124"/>
      <c r="QL383" s="124"/>
      <c r="QM383" s="124"/>
      <c r="QN383" s="124"/>
      <c r="QO383" s="124"/>
      <c r="QP383" s="124"/>
      <c r="QQ383" s="124"/>
      <c r="QR383" s="124"/>
      <c r="QS383" s="124"/>
      <c r="QT383" s="124"/>
      <c r="QU383" s="124"/>
      <c r="QV383" s="124"/>
      <c r="QW383" s="124"/>
      <c r="QX383" s="124"/>
      <c r="QY383" s="124"/>
      <c r="QZ383" s="124"/>
      <c r="RA383" s="124"/>
      <c r="RB383" s="124"/>
      <c r="RC383" s="124"/>
      <c r="RD383" s="124"/>
      <c r="RE383" s="124"/>
      <c r="RF383" s="124"/>
      <c r="RG383" s="124"/>
      <c r="RH383" s="124"/>
      <c r="RI383" s="124"/>
      <c r="RJ383" s="124"/>
      <c r="RK383" s="124"/>
      <c r="RL383" s="124"/>
      <c r="RM383" s="124"/>
      <c r="RN383" s="124"/>
      <c r="RO383" s="124"/>
      <c r="RP383" s="124"/>
      <c r="RQ383" s="124"/>
      <c r="RR383" s="124"/>
      <c r="RS383" s="124"/>
      <c r="RT383" s="124"/>
      <c r="RU383" s="124"/>
      <c r="RV383" s="124"/>
      <c r="RW383" s="124"/>
      <c r="RX383" s="124"/>
      <c r="RY383" s="124"/>
      <c r="RZ383" s="124"/>
      <c r="SA383" s="124"/>
      <c r="SB383" s="124"/>
      <c r="SC383" s="124"/>
      <c r="SD383" s="124"/>
      <c r="SE383" s="124"/>
      <c r="SF383" s="124"/>
      <c r="SG383" s="124"/>
      <c r="SH383" s="124"/>
      <c r="SI383" s="124"/>
      <c r="SJ383" s="124"/>
      <c r="SK383" s="124"/>
      <c r="SL383" s="124"/>
      <c r="SM383" s="124"/>
      <c r="SN383" s="124"/>
      <c r="SO383" s="124"/>
      <c r="SP383" s="124"/>
      <c r="SQ383" s="124"/>
      <c r="SR383" s="124"/>
      <c r="SS383" s="124"/>
      <c r="ST383" s="124"/>
      <c r="SU383" s="124"/>
      <c r="SV383" s="124"/>
      <c r="SW383" s="124"/>
      <c r="SX383" s="124"/>
      <c r="SY383" s="124"/>
      <c r="SZ383" s="124"/>
      <c r="TA383" s="124"/>
      <c r="TB383" s="124"/>
      <c r="TC383" s="124"/>
      <c r="TD383" s="124"/>
      <c r="TE383" s="124"/>
      <c r="TF383" s="124"/>
      <c r="TG383" s="124"/>
      <c r="TH383" s="124"/>
      <c r="TI383" s="124"/>
      <c r="TJ383" s="124"/>
      <c r="TK383" s="124"/>
      <c r="TL383" s="124"/>
      <c r="TM383" s="124"/>
      <c r="TN383" s="124"/>
      <c r="TO383" s="124"/>
      <c r="TP383" s="124"/>
      <c r="TQ383" s="124"/>
      <c r="TR383" s="124"/>
      <c r="TS383" s="124"/>
      <c r="TT383" s="124"/>
      <c r="TU383" s="124"/>
      <c r="TV383" s="124"/>
      <c r="TW383" s="124"/>
      <c r="TX383" s="124"/>
      <c r="TY383" s="124"/>
      <c r="TZ383" s="124"/>
      <c r="UA383" s="124"/>
      <c r="UB383" s="124"/>
      <c r="UC383" s="124"/>
      <c r="UD383" s="124"/>
      <c r="UE383" s="124"/>
      <c r="UF383" s="124"/>
      <c r="UG383" s="124"/>
      <c r="UH383" s="124"/>
      <c r="UI383" s="124"/>
      <c r="UJ383" s="124"/>
      <c r="UK383" s="124"/>
      <c r="UL383" s="124"/>
      <c r="UM383" s="124"/>
      <c r="UN383" s="124"/>
      <c r="UO383" s="124"/>
      <c r="UP383" s="124"/>
      <c r="UQ383" s="124"/>
      <c r="UR383" s="124"/>
      <c r="US383" s="124"/>
      <c r="UT383" s="124"/>
      <c r="UU383" s="124"/>
      <c r="UV383" s="124"/>
      <c r="UW383" s="124"/>
      <c r="UX383" s="124"/>
      <c r="UY383" s="124"/>
      <c r="UZ383" s="124"/>
      <c r="VA383" s="124"/>
      <c r="VB383" s="124"/>
      <c r="VC383" s="124"/>
      <c r="VD383" s="124"/>
      <c r="VE383" s="124"/>
      <c r="VF383" s="124"/>
      <c r="VG383" s="124"/>
      <c r="VH383" s="124"/>
      <c r="VI383" s="124"/>
      <c r="VJ383" s="124"/>
      <c r="VK383" s="124"/>
      <c r="VL383" s="124"/>
      <c r="VM383" s="124"/>
      <c r="VN383" s="124"/>
      <c r="VO383" s="124"/>
      <c r="VP383" s="124"/>
      <c r="VQ383" s="124"/>
      <c r="VR383" s="124"/>
      <c r="VS383" s="124"/>
      <c r="VT383" s="124"/>
      <c r="VU383" s="124"/>
      <c r="VV383" s="124"/>
      <c r="VW383" s="124"/>
      <c r="VX383" s="124"/>
      <c r="VY383" s="124"/>
      <c r="VZ383" s="124"/>
      <c r="WA383" s="124"/>
      <c r="WB383" s="124"/>
      <c r="WC383" s="124"/>
      <c r="WD383" s="124"/>
      <c r="WE383" s="124"/>
      <c r="WF383" s="124"/>
      <c r="WG383" s="124"/>
      <c r="WH383" s="124"/>
      <c r="WI383" s="124"/>
      <c r="WJ383" s="124"/>
      <c r="WK383" s="124"/>
      <c r="WL383" s="124"/>
      <c r="WM383" s="124"/>
      <c r="WN383" s="124"/>
      <c r="WO383" s="124"/>
      <c r="WP383" s="124"/>
      <c r="WQ383" s="124"/>
      <c r="WR383" s="124"/>
      <c r="WS383" s="124"/>
      <c r="WT383" s="124"/>
      <c r="WU383" s="124"/>
      <c r="WV383" s="124"/>
      <c r="WW383" s="124"/>
      <c r="WX383" s="124"/>
      <c r="WY383" s="124"/>
      <c r="WZ383" s="124"/>
      <c r="XA383" s="124"/>
      <c r="XB383" s="124"/>
      <c r="XC383" s="124"/>
      <c r="XD383" s="124"/>
      <c r="XE383" s="124"/>
      <c r="XF383" s="124"/>
      <c r="XG383" s="124"/>
      <c r="XH383" s="124"/>
      <c r="XI383" s="124"/>
      <c r="XJ383" s="124"/>
      <c r="XK383" s="124"/>
      <c r="XL383" s="124"/>
      <c r="XM383" s="124"/>
      <c r="XN383" s="124"/>
      <c r="XO383" s="124"/>
      <c r="XP383" s="124"/>
      <c r="XQ383" s="124"/>
      <c r="XR383" s="124"/>
      <c r="XS383" s="124"/>
      <c r="XT383" s="124"/>
      <c r="XU383" s="124"/>
      <c r="XV383" s="124"/>
      <c r="XW383" s="124"/>
      <c r="XX383" s="124"/>
      <c r="XY383" s="124"/>
      <c r="XZ383" s="124"/>
      <c r="YA383" s="124"/>
      <c r="YB383" s="124"/>
      <c r="YC383" s="124"/>
      <c r="YD383" s="124"/>
      <c r="YE383" s="124"/>
      <c r="YF383" s="124"/>
      <c r="YG383" s="124"/>
      <c r="YH383" s="124"/>
      <c r="YI383" s="124"/>
      <c r="YJ383" s="124"/>
      <c r="YK383" s="124"/>
      <c r="YL383" s="124"/>
      <c r="YM383" s="124"/>
      <c r="YN383" s="124"/>
      <c r="YO383" s="124"/>
      <c r="YP383" s="124"/>
      <c r="YQ383" s="124"/>
      <c r="YR383" s="124"/>
      <c r="YS383" s="124"/>
      <c r="YT383" s="124"/>
      <c r="YU383" s="124"/>
      <c r="YV383" s="124"/>
      <c r="YW383" s="124"/>
      <c r="YX383" s="124"/>
      <c r="YY383" s="124"/>
      <c r="YZ383" s="124"/>
      <c r="ZA383" s="124"/>
      <c r="ZB383" s="124"/>
      <c r="ZC383" s="124"/>
      <c r="ZD383" s="124"/>
      <c r="ZE383" s="124"/>
      <c r="ZF383" s="124"/>
      <c r="ZG383" s="124"/>
      <c r="ZH383" s="124"/>
      <c r="ZI383" s="124"/>
      <c r="ZJ383" s="124"/>
      <c r="ZK383" s="124"/>
      <c r="ZL383" s="124"/>
      <c r="ZM383" s="124"/>
      <c r="ZN383" s="124"/>
      <c r="ZO383" s="124"/>
      <c r="ZP383" s="124"/>
      <c r="ZQ383" s="124"/>
      <c r="ZR383" s="124"/>
      <c r="ZS383" s="124"/>
      <c r="ZT383" s="124"/>
      <c r="ZU383" s="124"/>
      <c r="ZV383" s="124"/>
      <c r="ZW383" s="124"/>
      <c r="ZX383" s="124"/>
      <c r="ZY383" s="124"/>
      <c r="ZZ383" s="124"/>
      <c r="AAA383" s="124"/>
      <c r="AAB383" s="124"/>
      <c r="AAC383" s="124"/>
      <c r="AAD383" s="124"/>
      <c r="AAE383" s="124"/>
      <c r="AAF383" s="124"/>
      <c r="AAG383" s="124"/>
      <c r="AAH383" s="124"/>
      <c r="AAI383" s="124"/>
      <c r="AAJ383" s="124"/>
      <c r="AAK383" s="124"/>
      <c r="AAL383" s="124"/>
      <c r="AAM383" s="124"/>
      <c r="AAN383" s="124"/>
      <c r="AAO383" s="124"/>
      <c r="AAP383" s="124"/>
      <c r="AAQ383" s="124"/>
      <c r="AAR383" s="124"/>
      <c r="AAS383" s="124"/>
      <c r="AAT383" s="124"/>
      <c r="AAU383" s="124"/>
      <c r="AAV383" s="124"/>
      <c r="AAW383" s="124"/>
      <c r="AAX383" s="124"/>
      <c r="AAY383" s="124"/>
      <c r="AAZ383" s="124"/>
      <c r="ABA383" s="124"/>
      <c r="ABB383" s="124"/>
      <c r="ABC383" s="124"/>
      <c r="ABD383" s="124"/>
      <c r="ABE383" s="124"/>
      <c r="ABF383" s="124"/>
      <c r="ABG383" s="124"/>
      <c r="ABH383" s="124"/>
      <c r="ABI383" s="124"/>
      <c r="ABJ383" s="124"/>
      <c r="ABK383" s="124"/>
      <c r="ABL383" s="124"/>
      <c r="ABM383" s="124"/>
      <c r="ABN383" s="124"/>
      <c r="ABO383" s="124"/>
      <c r="ABP383" s="124"/>
      <c r="ABQ383" s="124"/>
      <c r="ABR383" s="124"/>
      <c r="ABS383" s="124"/>
      <c r="ABT383" s="124"/>
      <c r="ABU383" s="124"/>
      <c r="ABV383" s="124"/>
      <c r="ABW383" s="124"/>
      <c r="ABX383" s="124"/>
      <c r="ABY383" s="124"/>
      <c r="ABZ383" s="124"/>
      <c r="ACA383" s="124"/>
      <c r="ACB383" s="124"/>
      <c r="ACC383" s="124"/>
      <c r="ACD383" s="124"/>
      <c r="ACE383" s="124"/>
      <c r="ACF383" s="124"/>
      <c r="ACG383" s="124"/>
      <c r="ACH383" s="124"/>
      <c r="ACI383" s="124"/>
      <c r="ACJ383" s="124"/>
      <c r="ACK383" s="124"/>
      <c r="ACL383" s="124"/>
      <c r="ACM383" s="124"/>
      <c r="ACN383" s="124"/>
      <c r="ACO383" s="124"/>
      <c r="ACP383" s="124"/>
      <c r="ACQ383" s="124"/>
      <c r="ACR383" s="124"/>
      <c r="ACS383" s="124"/>
      <c r="ACT383" s="124"/>
      <c r="ACU383" s="124"/>
      <c r="ACV383" s="124"/>
      <c r="ACW383" s="124"/>
      <c r="ACX383" s="124"/>
      <c r="ACY383" s="124"/>
      <c r="ACZ383" s="124"/>
      <c r="ADA383" s="124"/>
      <c r="ADB383" s="124"/>
      <c r="ADC383" s="124"/>
      <c r="ADD383" s="124"/>
      <c r="ADE383" s="124"/>
      <c r="ADF383" s="124"/>
      <c r="ADG383" s="124"/>
      <c r="ADH383" s="124"/>
      <c r="ADI383" s="124"/>
      <c r="ADJ383" s="124"/>
      <c r="ADK383" s="124"/>
      <c r="ADL383" s="124"/>
      <c r="ADM383" s="124"/>
      <c r="ADN383" s="124"/>
      <c r="ADO383" s="124"/>
      <c r="ADP383" s="124"/>
      <c r="ADQ383" s="124"/>
      <c r="ADR383" s="124"/>
      <c r="ADS383" s="124"/>
      <c r="ADT383" s="124"/>
      <c r="ADU383" s="124"/>
      <c r="ADV383" s="124"/>
      <c r="ADW383" s="124"/>
      <c r="ADX383" s="124"/>
      <c r="ADY383" s="124"/>
      <c r="ADZ383" s="124"/>
      <c r="AEA383" s="124"/>
      <c r="AEB383" s="124"/>
      <c r="AEC383" s="124"/>
      <c r="AED383" s="124"/>
      <c r="AEE383" s="124"/>
      <c r="AEF383" s="124"/>
      <c r="AEG383" s="124"/>
      <c r="AEH383" s="124"/>
      <c r="AEI383" s="124"/>
      <c r="AEJ383" s="124"/>
      <c r="AEK383" s="124"/>
      <c r="AEL383" s="124"/>
      <c r="AEM383" s="124"/>
      <c r="AEN383" s="124"/>
      <c r="AEO383" s="124"/>
      <c r="AEP383" s="124"/>
      <c r="AEQ383" s="124"/>
      <c r="AER383" s="124"/>
      <c r="AES383" s="124"/>
      <c r="AET383" s="124"/>
      <c r="AEU383" s="124"/>
      <c r="AEV383" s="124"/>
      <c r="AEW383" s="124"/>
      <c r="AEX383" s="124"/>
      <c r="AEY383" s="124"/>
      <c r="AEZ383" s="124"/>
      <c r="AFA383" s="124"/>
      <c r="AFB383" s="124"/>
      <c r="AFC383" s="124"/>
      <c r="AFD383" s="124"/>
      <c r="AFE383" s="124"/>
      <c r="AFF383" s="124"/>
      <c r="AFG383" s="124"/>
      <c r="AFH383" s="124"/>
      <c r="AFI383" s="124"/>
      <c r="AFJ383" s="124"/>
      <c r="AFK383" s="124"/>
      <c r="AFL383" s="124"/>
      <c r="AFM383" s="124"/>
      <c r="AFN383" s="124"/>
      <c r="AFO383" s="124"/>
      <c r="AFP383" s="124"/>
      <c r="AFQ383" s="124"/>
      <c r="AFR383" s="124"/>
      <c r="AFS383" s="124"/>
      <c r="AFT383" s="124"/>
      <c r="AFU383" s="124"/>
      <c r="AFV383" s="124"/>
      <c r="AFW383" s="124"/>
      <c r="AFX383" s="124"/>
      <c r="AFY383" s="124"/>
      <c r="AFZ383" s="124"/>
      <c r="AGA383" s="124"/>
      <c r="AGB383" s="124"/>
      <c r="AGC383" s="124"/>
      <c r="AGD383" s="124"/>
      <c r="AGE383" s="124"/>
      <c r="AGF383" s="124"/>
      <c r="AGG383" s="124"/>
      <c r="AGH383" s="124"/>
      <c r="AGI383" s="124"/>
      <c r="AGJ383" s="124"/>
      <c r="AGK383" s="124"/>
      <c r="AGL383" s="124"/>
      <c r="AGM383" s="124"/>
      <c r="AGN383" s="124"/>
      <c r="AGO383" s="124"/>
      <c r="AGP383" s="124"/>
      <c r="AGQ383" s="124"/>
      <c r="AGR383" s="124"/>
      <c r="AGS383" s="124"/>
      <c r="AGT383" s="124"/>
      <c r="AGU383" s="124"/>
      <c r="AGV383" s="124"/>
      <c r="AGW383" s="124"/>
      <c r="AGX383" s="124"/>
      <c r="AGY383" s="124"/>
      <c r="AGZ383" s="124"/>
      <c r="AHA383" s="124"/>
      <c r="AHB383" s="124"/>
      <c r="AHC383" s="124"/>
      <c r="AHD383" s="124"/>
      <c r="AHE383" s="124"/>
      <c r="AHF383" s="124"/>
      <c r="AHG383" s="124"/>
      <c r="AHH383" s="124"/>
      <c r="AHI383" s="124"/>
      <c r="AHJ383" s="124"/>
      <c r="AHK383" s="124"/>
      <c r="AHL383" s="124"/>
      <c r="AHM383" s="124"/>
      <c r="AHN383" s="124"/>
      <c r="AHO383" s="124"/>
      <c r="AHP383" s="124"/>
      <c r="AHQ383" s="124"/>
      <c r="AHR383" s="124"/>
      <c r="AHS383" s="124"/>
      <c r="AHT383" s="124"/>
      <c r="AHU383" s="124"/>
      <c r="AHV383" s="124"/>
      <c r="AHW383" s="124"/>
      <c r="AHX383" s="124"/>
      <c r="AHY383" s="124"/>
      <c r="AHZ383" s="124"/>
      <c r="AIA383" s="124"/>
      <c r="AIB383" s="124"/>
      <c r="AIC383" s="124"/>
      <c r="AID383" s="124"/>
      <c r="AIE383" s="124"/>
      <c r="AIF383" s="124"/>
      <c r="AIG383" s="124"/>
      <c r="AIH383" s="124"/>
      <c r="AII383" s="124"/>
      <c r="AIJ383" s="124"/>
      <c r="AIK383" s="124"/>
      <c r="AIL383" s="124"/>
      <c r="AIM383" s="124"/>
      <c r="AIN383" s="124"/>
      <c r="AIO383" s="124"/>
      <c r="AIP383" s="124"/>
      <c r="AIQ383" s="124"/>
      <c r="AIR383" s="124"/>
      <c r="AIS383" s="124"/>
      <c r="AIT383" s="124"/>
      <c r="AIU383" s="124"/>
      <c r="AIV383" s="124"/>
      <c r="AIW383" s="124"/>
      <c r="AIX383" s="124"/>
      <c r="AIY383" s="124"/>
      <c r="AIZ383" s="124"/>
      <c r="AJA383" s="124"/>
      <c r="AJB383" s="124"/>
      <c r="AJC383" s="124"/>
      <c r="AJD383" s="124"/>
      <c r="AJE383" s="124"/>
      <c r="AJF383" s="124"/>
      <c r="AJG383" s="124"/>
      <c r="AJH383" s="124"/>
      <c r="AJI383" s="124"/>
      <c r="AJJ383" s="124"/>
      <c r="AJK383" s="124"/>
      <c r="AJL383" s="124"/>
      <c r="AJM383" s="124"/>
      <c r="AJN383" s="124"/>
      <c r="AJO383" s="124"/>
      <c r="AJP383" s="124"/>
      <c r="AJQ383" s="124"/>
      <c r="AJR383" s="124"/>
      <c r="AJS383" s="124"/>
      <c r="AJT383" s="124"/>
      <c r="AJU383" s="124"/>
      <c r="AJV383" s="124"/>
      <c r="AJW383" s="124"/>
      <c r="AJX383" s="124"/>
      <c r="AJY383" s="124"/>
      <c r="AJZ383" s="124"/>
      <c r="AKA383" s="124"/>
      <c r="AKB383" s="124"/>
      <c r="AKC383" s="124"/>
      <c r="AKD383" s="124"/>
      <c r="AKE383" s="124"/>
      <c r="AKF383" s="124"/>
      <c r="AKG383" s="124"/>
      <c r="AKH383" s="124"/>
      <c r="AKI383" s="124"/>
      <c r="AKJ383" s="124"/>
      <c r="AKK383" s="124"/>
      <c r="AKL383" s="124"/>
      <c r="AKM383" s="124"/>
      <c r="AKN383" s="124"/>
      <c r="AKO383" s="124"/>
      <c r="AKP383" s="124"/>
      <c r="AKQ383" s="124"/>
      <c r="AKR383" s="124"/>
      <c r="AKS383" s="124"/>
      <c r="AKT383" s="124"/>
      <c r="AKU383" s="124"/>
      <c r="AKV383" s="124"/>
      <c r="AKW383" s="124"/>
      <c r="AKX383" s="124"/>
      <c r="AKY383" s="124"/>
      <c r="AKZ383" s="124"/>
      <c r="ALA383" s="124"/>
      <c r="ALB383" s="124"/>
      <c r="ALC383" s="124"/>
      <c r="ALD383" s="124"/>
      <c r="ALE383" s="124"/>
      <c r="ALF383" s="124"/>
      <c r="ALG383" s="124"/>
      <c r="ALH383" s="124"/>
      <c r="ALI383" s="124"/>
      <c r="ALJ383" s="124"/>
      <c r="ALK383" s="124"/>
      <c r="ALL383" s="124"/>
      <c r="ALM383" s="124"/>
      <c r="ALN383" s="124"/>
      <c r="ALO383" s="124"/>
      <c r="ALP383" s="124"/>
      <c r="ALQ383" s="124"/>
      <c r="ALR383" s="124"/>
      <c r="ALS383" s="124"/>
      <c r="ALT383" s="124"/>
      <c r="ALU383" s="124"/>
      <c r="ALV383" s="124"/>
      <c r="ALW383" s="124"/>
      <c r="ALX383" s="124"/>
      <c r="ALY383" s="124"/>
      <c r="ALZ383" s="124"/>
      <c r="AMA383" s="124"/>
      <c r="AMB383" s="124"/>
      <c r="AMC383" s="124"/>
      <c r="AMD383" s="124"/>
      <c r="AME383" s="124"/>
      <c r="AMF383" s="124"/>
      <c r="AMG383" s="124"/>
      <c r="AMH383" s="124"/>
      <c r="AMI383" s="124"/>
      <c r="AMJ383" s="124"/>
      <c r="AMK383" s="124"/>
      <c r="AML383" s="124"/>
      <c r="AMM383" s="124"/>
      <c r="AMN383" s="124"/>
      <c r="AMO383" s="124"/>
      <c r="AMP383" s="124"/>
      <c r="AMQ383" s="124"/>
      <c r="AMR383" s="124"/>
      <c r="AMS383" s="124"/>
      <c r="AMT383" s="124"/>
      <c r="AMU383" s="124"/>
      <c r="AMV383" s="124"/>
      <c r="AMW383" s="124"/>
      <c r="AMX383" s="124"/>
      <c r="AMY383" s="124"/>
      <c r="AMZ383" s="124"/>
      <c r="ANA383" s="124"/>
      <c r="ANB383" s="124"/>
      <c r="ANC383" s="124"/>
      <c r="AND383" s="124"/>
      <c r="ANE383" s="124"/>
      <c r="ANF383" s="124"/>
      <c r="ANG383" s="124"/>
      <c r="ANH383" s="124"/>
      <c r="ANI383" s="124"/>
      <c r="ANJ383" s="124"/>
      <c r="ANK383" s="124"/>
      <c r="ANL383" s="124"/>
      <c r="ANM383" s="124"/>
      <c r="ANN383" s="124"/>
      <c r="ANO383" s="124"/>
      <c r="ANP383" s="124"/>
      <c r="ANQ383" s="124"/>
      <c r="ANR383" s="124"/>
      <c r="ANS383" s="124"/>
      <c r="ANT383" s="124"/>
      <c r="ANU383" s="124"/>
      <c r="ANV383" s="124"/>
      <c r="ANW383" s="124"/>
      <c r="ANX383" s="124"/>
      <c r="ANY383" s="124"/>
      <c r="ANZ383" s="124"/>
      <c r="AOA383" s="124"/>
      <c r="AOB383" s="124"/>
      <c r="AOC383" s="124"/>
      <c r="AOD383" s="124"/>
      <c r="AOE383" s="124"/>
      <c r="AOF383" s="124"/>
      <c r="AOG383" s="124"/>
      <c r="AOH383" s="124"/>
      <c r="AOI383" s="124"/>
      <c r="AOJ383" s="124"/>
      <c r="AOK383" s="124"/>
      <c r="AOL383" s="124"/>
      <c r="AOM383" s="124"/>
      <c r="AON383" s="124"/>
      <c r="AOO383" s="124"/>
      <c r="AOP383" s="124"/>
      <c r="AOQ383" s="124"/>
      <c r="AOR383" s="124"/>
      <c r="AOS383" s="124"/>
      <c r="AOT383" s="124"/>
      <c r="AOU383" s="124"/>
      <c r="AOV383" s="124"/>
      <c r="AOW383" s="124"/>
      <c r="AOX383" s="124"/>
      <c r="AOY383" s="124"/>
      <c r="AOZ383" s="124"/>
      <c r="APA383" s="124"/>
      <c r="APB383" s="124"/>
      <c r="APC383" s="124"/>
      <c r="APD383" s="124"/>
      <c r="APE383" s="124"/>
      <c r="APF383" s="124"/>
      <c r="APG383" s="124"/>
      <c r="APH383" s="124"/>
      <c r="API383" s="124"/>
      <c r="APJ383" s="124"/>
      <c r="APK383" s="124"/>
      <c r="APL383" s="124"/>
      <c r="APM383" s="124"/>
      <c r="APN383" s="124"/>
      <c r="APO383" s="124"/>
      <c r="APP383" s="124"/>
      <c r="APQ383" s="124"/>
      <c r="APR383" s="124"/>
      <c r="APS383" s="124"/>
      <c r="APT383" s="124"/>
      <c r="APU383" s="124"/>
      <c r="APV383" s="124"/>
      <c r="APW383" s="124"/>
      <c r="APX383" s="124"/>
      <c r="APY383" s="124"/>
      <c r="APZ383" s="124"/>
      <c r="AQA383" s="124"/>
      <c r="AQB383" s="124"/>
      <c r="AQC383" s="124"/>
      <c r="AQD383" s="124"/>
      <c r="AQE383" s="124"/>
      <c r="AQF383" s="124"/>
      <c r="AQG383" s="124"/>
      <c r="AQH383" s="124"/>
      <c r="AQI383" s="124"/>
      <c r="AQJ383" s="124"/>
      <c r="AQK383" s="124"/>
      <c r="AQL383" s="124"/>
      <c r="AQM383" s="124"/>
      <c r="AQN383" s="124"/>
      <c r="AQO383" s="124"/>
      <c r="AQP383" s="124"/>
      <c r="AQQ383" s="124"/>
      <c r="AQR383" s="124"/>
      <c r="AQS383" s="124"/>
      <c r="AQT383" s="124"/>
      <c r="AQU383" s="124"/>
      <c r="AQV383" s="124"/>
      <c r="AQW383" s="124"/>
      <c r="AQX383" s="124"/>
      <c r="AQY383" s="124"/>
      <c r="AQZ383" s="124"/>
      <c r="ARA383" s="124"/>
      <c r="ARB383" s="124"/>
      <c r="ARC383" s="124"/>
      <c r="ARD383" s="124"/>
      <c r="ARE383" s="124"/>
      <c r="ARF383" s="124"/>
      <c r="ARG383" s="124"/>
      <c r="ARH383" s="124"/>
      <c r="ARI383" s="124"/>
      <c r="ARJ383" s="124"/>
      <c r="ARK383" s="124"/>
      <c r="ARL383" s="124"/>
      <c r="ARM383" s="124"/>
      <c r="ARN383" s="124"/>
      <c r="ARO383" s="124"/>
      <c r="ARP383" s="124"/>
      <c r="ARQ383" s="124"/>
      <c r="ARR383" s="124"/>
      <c r="ARS383" s="124"/>
      <c r="ART383" s="124"/>
      <c r="ARU383" s="124"/>
      <c r="ARV383" s="124"/>
      <c r="ARW383" s="124"/>
      <c r="ARX383" s="124"/>
      <c r="ARY383" s="124"/>
      <c r="ARZ383" s="124"/>
      <c r="ASA383" s="124"/>
      <c r="ASB383" s="124"/>
      <c r="ASC383" s="124"/>
      <c r="ASD383" s="124"/>
      <c r="ASE383" s="124"/>
      <c r="ASF383" s="124"/>
      <c r="ASG383" s="124"/>
      <c r="ASH383" s="124"/>
      <c r="ASI383" s="124"/>
      <c r="ASJ383" s="124"/>
      <c r="ASK383" s="124"/>
      <c r="ASL383" s="124"/>
      <c r="ASM383" s="124"/>
      <c r="ASN383" s="124"/>
      <c r="ASO383" s="124"/>
      <c r="ASP383" s="124"/>
      <c r="ASQ383" s="124"/>
      <c r="ASR383" s="124"/>
      <c r="ASS383" s="124"/>
      <c r="AST383" s="124"/>
      <c r="ASU383" s="124"/>
      <c r="ASV383" s="124"/>
      <c r="ASW383" s="124"/>
      <c r="ASX383" s="124"/>
      <c r="ASY383" s="124"/>
      <c r="ASZ383" s="124"/>
      <c r="ATA383" s="124"/>
      <c r="ATB383" s="124"/>
      <c r="ATC383" s="124"/>
      <c r="ATD383" s="124"/>
      <c r="ATE383" s="124"/>
      <c r="ATF383" s="124"/>
      <c r="ATG383" s="124"/>
      <c r="ATH383" s="124"/>
      <c r="ATI383" s="124"/>
      <c r="ATJ383" s="124"/>
      <c r="ATK383" s="124"/>
      <c r="ATL383" s="124"/>
      <c r="ATM383" s="124"/>
      <c r="ATN383" s="124"/>
      <c r="ATO383" s="124"/>
      <c r="ATP383" s="124"/>
      <c r="ATQ383" s="124"/>
      <c r="ATR383" s="124"/>
      <c r="ATS383" s="124"/>
      <c r="ATT383" s="124"/>
      <c r="ATU383" s="124"/>
      <c r="ATV383" s="124"/>
      <c r="ATW383" s="124"/>
      <c r="ATX383" s="124"/>
      <c r="ATY383" s="124"/>
      <c r="ATZ383" s="124"/>
      <c r="AUA383" s="124"/>
      <c r="AUB383" s="124"/>
      <c r="AUC383" s="124"/>
      <c r="AUD383" s="124"/>
      <c r="AUE383" s="124"/>
      <c r="AUF383" s="124"/>
      <c r="AUG383" s="124"/>
      <c r="AUH383" s="124"/>
      <c r="AUI383" s="124"/>
      <c r="AUJ383" s="124"/>
      <c r="AUK383" s="124"/>
      <c r="AUL383" s="124"/>
      <c r="AUM383" s="124"/>
      <c r="AUN383" s="124"/>
      <c r="AUO383" s="124"/>
      <c r="AUP383" s="124"/>
      <c r="AUQ383" s="124"/>
      <c r="AUR383" s="124"/>
      <c r="AUS383" s="124"/>
      <c r="AUT383" s="124"/>
      <c r="AUU383" s="124"/>
      <c r="AUV383" s="124"/>
      <c r="AUW383" s="124"/>
      <c r="AUX383" s="124"/>
      <c r="AUY383" s="124"/>
      <c r="AUZ383" s="124"/>
      <c r="AVA383" s="124"/>
      <c r="AVB383" s="124"/>
      <c r="AVC383" s="124"/>
      <c r="AVD383" s="124"/>
      <c r="AVE383" s="124"/>
      <c r="AVF383" s="124"/>
      <c r="AVG383" s="124"/>
      <c r="AVH383" s="124"/>
      <c r="AVI383" s="124"/>
      <c r="AVJ383" s="124"/>
      <c r="AVK383" s="124"/>
      <c r="AVL383" s="124"/>
      <c r="AVM383" s="124"/>
      <c r="AVN383" s="124"/>
      <c r="AVO383" s="124"/>
      <c r="AVP383" s="124"/>
      <c r="AVQ383" s="124"/>
      <c r="AVR383" s="124"/>
      <c r="AVS383" s="124"/>
      <c r="AVT383" s="124"/>
      <c r="AVU383" s="124"/>
      <c r="AVV383" s="124"/>
      <c r="AVW383" s="124"/>
      <c r="AVX383" s="124"/>
      <c r="AVY383" s="124"/>
      <c r="AVZ383" s="124"/>
      <c r="AWA383" s="124"/>
      <c r="AWB383" s="124"/>
      <c r="AWC383" s="124"/>
      <c r="AWD383" s="124"/>
      <c r="AWE383" s="124"/>
      <c r="AWF383" s="124"/>
      <c r="AWG383" s="124"/>
      <c r="AWH383" s="124"/>
      <c r="AWI383" s="124"/>
      <c r="AWJ383" s="124"/>
      <c r="AWK383" s="124"/>
      <c r="AWL383" s="124"/>
      <c r="AWM383" s="124"/>
      <c r="AWN383" s="124"/>
      <c r="AWO383" s="124"/>
      <c r="AWP383" s="124"/>
      <c r="AWQ383" s="124"/>
      <c r="AWR383" s="124"/>
      <c r="AWS383" s="124"/>
      <c r="AWT383" s="124"/>
      <c r="AWU383" s="124"/>
      <c r="AWV383" s="124"/>
      <c r="AWW383" s="124"/>
      <c r="AWX383" s="124"/>
      <c r="AWY383" s="124"/>
      <c r="AWZ383" s="124"/>
      <c r="AXA383" s="124"/>
      <c r="AXB383" s="124"/>
      <c r="AXC383" s="124"/>
      <c r="AXD383" s="124"/>
      <c r="AXE383" s="124"/>
      <c r="AXF383" s="124"/>
      <c r="AXG383" s="124"/>
      <c r="AXH383" s="124"/>
      <c r="AXI383" s="124"/>
      <c r="AXJ383" s="124"/>
      <c r="AXK383" s="124"/>
      <c r="AXL383" s="124"/>
      <c r="AXM383" s="124"/>
      <c r="AXN383" s="124"/>
      <c r="AXO383" s="124"/>
      <c r="AXP383" s="124"/>
      <c r="AXQ383" s="124"/>
      <c r="AXR383" s="124"/>
      <c r="AXS383" s="124"/>
      <c r="AXT383" s="124"/>
      <c r="AXU383" s="124"/>
      <c r="AXV383" s="124"/>
      <c r="AXW383" s="124"/>
      <c r="AXX383" s="124"/>
      <c r="AXY383" s="124"/>
      <c r="AXZ383" s="124"/>
      <c r="AYA383" s="124"/>
      <c r="AYB383" s="124"/>
      <c r="AYC383" s="124"/>
      <c r="AYD383" s="124"/>
      <c r="AYE383" s="124"/>
      <c r="AYF383" s="124"/>
      <c r="AYG383" s="124"/>
      <c r="AYH383" s="124"/>
      <c r="AYI383" s="124"/>
      <c r="AYJ383" s="124"/>
      <c r="AYK383" s="124"/>
      <c r="AYL383" s="124"/>
      <c r="AYM383" s="124"/>
      <c r="AYN383" s="124"/>
      <c r="AYO383" s="124"/>
      <c r="AYP383" s="124"/>
      <c r="AYQ383" s="124"/>
      <c r="AYR383" s="124"/>
      <c r="AYS383" s="124"/>
      <c r="AYT383" s="124"/>
      <c r="AYU383" s="124"/>
      <c r="AYV383" s="124"/>
      <c r="AYW383" s="124"/>
      <c r="AYX383" s="124"/>
      <c r="AYY383" s="124"/>
      <c r="AYZ383" s="124"/>
      <c r="AZA383" s="124"/>
      <c r="AZB383" s="124"/>
      <c r="AZC383" s="124"/>
      <c r="AZD383" s="124"/>
      <c r="AZE383" s="124"/>
      <c r="AZF383" s="124"/>
      <c r="AZG383" s="124"/>
      <c r="AZH383" s="124"/>
      <c r="AZI383" s="124"/>
      <c r="AZJ383" s="124"/>
      <c r="AZK383" s="124"/>
      <c r="AZL383" s="124"/>
      <c r="AZM383" s="124"/>
      <c r="AZN383" s="124"/>
      <c r="AZO383" s="124"/>
      <c r="AZP383" s="124"/>
      <c r="AZQ383" s="124"/>
      <c r="AZR383" s="124"/>
      <c r="AZS383" s="124"/>
      <c r="AZT383" s="124"/>
      <c r="AZU383" s="124"/>
      <c r="AZV383" s="124"/>
      <c r="AZW383" s="124"/>
      <c r="AZX383" s="124"/>
      <c r="AZY383" s="124"/>
      <c r="AZZ383" s="124"/>
      <c r="BAA383" s="124"/>
      <c r="BAB383" s="124"/>
      <c r="BAC383" s="124"/>
      <c r="BAD383" s="124"/>
      <c r="BAE383" s="124"/>
      <c r="BAF383" s="124"/>
      <c r="BAG383" s="124"/>
      <c r="BAH383" s="124"/>
      <c r="BAI383" s="124"/>
      <c r="BAJ383" s="124"/>
      <c r="BAK383" s="124"/>
      <c r="BAL383" s="124"/>
      <c r="BAM383" s="124"/>
      <c r="BAN383" s="124"/>
      <c r="BAO383" s="124"/>
      <c r="BAP383" s="124"/>
      <c r="BAQ383" s="124"/>
      <c r="BAR383" s="124"/>
      <c r="BAS383" s="124"/>
      <c r="BAT383" s="124"/>
      <c r="BAU383" s="124"/>
      <c r="BAV383" s="124"/>
      <c r="BAW383" s="124"/>
      <c r="BAX383" s="124"/>
      <c r="BAY383" s="124"/>
      <c r="BAZ383" s="124"/>
      <c r="BBA383" s="124"/>
      <c r="BBB383" s="124"/>
      <c r="BBC383" s="124"/>
      <c r="BBD383" s="124"/>
      <c r="BBE383" s="124"/>
      <c r="BBF383" s="124"/>
      <c r="BBG383" s="124"/>
      <c r="BBH383" s="124"/>
      <c r="BBI383" s="124"/>
      <c r="BBJ383" s="124"/>
      <c r="BBK383" s="124"/>
      <c r="BBL383" s="124"/>
      <c r="BBM383" s="124"/>
      <c r="BBN383" s="124"/>
      <c r="BBO383" s="124"/>
      <c r="BBP383" s="124"/>
      <c r="BBQ383" s="124"/>
      <c r="BBR383" s="124"/>
      <c r="BBS383" s="124"/>
      <c r="BBT383" s="124"/>
      <c r="BBU383" s="124"/>
      <c r="BBV383" s="124"/>
      <c r="BBW383" s="124"/>
      <c r="BBX383" s="124"/>
      <c r="BBY383" s="124"/>
      <c r="BBZ383" s="124"/>
      <c r="BCA383" s="124"/>
      <c r="BCB383" s="124"/>
      <c r="BCC383" s="124"/>
      <c r="BCD383" s="124"/>
      <c r="BCE383" s="124"/>
      <c r="BCF383" s="124"/>
      <c r="BCG383" s="124"/>
      <c r="BCH383" s="124"/>
      <c r="BCI383" s="124"/>
      <c r="BCJ383" s="124"/>
      <c r="BCK383" s="124"/>
      <c r="BCL383" s="124"/>
      <c r="BCM383" s="124"/>
      <c r="BCN383" s="124"/>
      <c r="BCO383" s="124"/>
      <c r="BCP383" s="124"/>
      <c r="BCQ383" s="124"/>
      <c r="BCR383" s="124"/>
      <c r="BCS383" s="124"/>
      <c r="BCT383" s="124"/>
      <c r="BCU383" s="124"/>
      <c r="BCV383" s="124"/>
      <c r="BCW383" s="124"/>
      <c r="BCX383" s="124"/>
      <c r="BCY383" s="124"/>
      <c r="BCZ383" s="124"/>
      <c r="BDA383" s="124"/>
      <c r="BDB383" s="124"/>
      <c r="BDC383" s="124"/>
      <c r="BDD383" s="124"/>
      <c r="BDE383" s="124"/>
      <c r="BDF383" s="124"/>
      <c r="BDG383" s="124"/>
      <c r="BDH383" s="124"/>
      <c r="BDI383" s="124"/>
      <c r="BDJ383" s="124"/>
      <c r="BDK383" s="124"/>
      <c r="BDL383" s="124"/>
      <c r="BDM383" s="124"/>
      <c r="BDN383" s="124"/>
      <c r="BDO383" s="124"/>
      <c r="BDP383" s="124"/>
      <c r="BDQ383" s="124"/>
      <c r="BDR383" s="124"/>
      <c r="BDS383" s="124"/>
      <c r="BDT383" s="124"/>
      <c r="BDU383" s="124"/>
      <c r="BDV383" s="124"/>
      <c r="BDW383" s="124"/>
      <c r="BDX383" s="124"/>
      <c r="BDY383" s="124"/>
      <c r="BDZ383" s="124"/>
      <c r="BEA383" s="124"/>
      <c r="BEB383" s="124"/>
      <c r="BEC383" s="124"/>
      <c r="BED383" s="124"/>
      <c r="BEE383" s="124"/>
      <c r="BEF383" s="124"/>
      <c r="BEG383" s="124"/>
      <c r="BEH383" s="124"/>
      <c r="BEI383" s="124"/>
      <c r="BEJ383" s="124"/>
      <c r="BEK383" s="124"/>
      <c r="BEL383" s="124"/>
      <c r="BEM383" s="124"/>
      <c r="BEN383" s="124"/>
      <c r="BEO383" s="124"/>
      <c r="BEP383" s="124"/>
      <c r="BEQ383" s="124"/>
      <c r="BER383" s="124"/>
      <c r="BES383" s="124"/>
      <c r="BET383" s="124"/>
      <c r="BEU383" s="124"/>
      <c r="BEV383" s="124"/>
      <c r="BEW383" s="124"/>
      <c r="BEX383" s="124"/>
      <c r="BEY383" s="124"/>
      <c r="BEZ383" s="124"/>
      <c r="BFA383" s="124"/>
      <c r="BFB383" s="124"/>
      <c r="BFC383" s="124"/>
      <c r="BFD383" s="124"/>
      <c r="BFE383" s="124"/>
      <c r="BFF383" s="124"/>
      <c r="BFG383" s="124"/>
      <c r="BFH383" s="124"/>
      <c r="BFI383" s="124"/>
      <c r="BFJ383" s="124"/>
      <c r="BFK383" s="124"/>
      <c r="BFL383" s="124"/>
      <c r="BFM383" s="124"/>
      <c r="BFN383" s="124"/>
      <c r="BFO383" s="124"/>
      <c r="BFP383" s="124"/>
      <c r="BFQ383" s="124"/>
      <c r="BFR383" s="124"/>
      <c r="BFS383" s="124"/>
      <c r="BFT383" s="124"/>
      <c r="BFU383" s="124"/>
      <c r="BFV383" s="124"/>
      <c r="BFW383" s="124"/>
      <c r="BFX383" s="124"/>
      <c r="BFY383" s="124"/>
      <c r="BFZ383" s="124"/>
      <c r="BGA383" s="124"/>
      <c r="BGB383" s="124"/>
      <c r="BGC383" s="124"/>
      <c r="BGD383" s="124"/>
      <c r="BGE383" s="124"/>
      <c r="BGF383" s="124"/>
      <c r="BGG383" s="124"/>
      <c r="BGH383" s="124"/>
      <c r="BGI383" s="124"/>
      <c r="BGJ383" s="124"/>
      <c r="BGK383" s="124"/>
      <c r="BGL383" s="124"/>
      <c r="BGM383" s="124"/>
      <c r="BGN383" s="124"/>
      <c r="BGO383" s="124"/>
      <c r="BGP383" s="124"/>
      <c r="BGQ383" s="124"/>
      <c r="BGR383" s="124"/>
      <c r="BGS383" s="124"/>
      <c r="BGT383" s="124"/>
      <c r="BGU383" s="124"/>
      <c r="BGV383" s="124"/>
      <c r="BGW383" s="124"/>
      <c r="BGX383" s="124"/>
      <c r="BGY383" s="124"/>
      <c r="BGZ383" s="124"/>
      <c r="BHA383" s="124"/>
      <c r="BHB383" s="124"/>
      <c r="BHC383" s="124"/>
      <c r="BHD383" s="124"/>
      <c r="BHE383" s="124"/>
      <c r="BHF383" s="124"/>
      <c r="BHG383" s="124"/>
      <c r="BHH383" s="124"/>
      <c r="BHI383" s="124"/>
      <c r="BHJ383" s="124"/>
      <c r="BHK383" s="124"/>
      <c r="BHL383" s="124"/>
      <c r="BHM383" s="124"/>
      <c r="BHN383" s="124"/>
      <c r="BHO383" s="124"/>
      <c r="BHP383" s="124"/>
      <c r="BHQ383" s="124"/>
      <c r="BHR383" s="124"/>
      <c r="BHS383" s="124"/>
      <c r="BHT383" s="124"/>
      <c r="BHU383" s="124"/>
      <c r="BHV383" s="124"/>
      <c r="BHW383" s="124"/>
      <c r="BHX383" s="124"/>
      <c r="BHY383" s="124"/>
      <c r="BHZ383" s="124"/>
      <c r="BIA383" s="124"/>
      <c r="BIB383" s="124"/>
      <c r="BIC383" s="124"/>
      <c r="BID383" s="124"/>
      <c r="BIE383" s="124"/>
      <c r="BIF383" s="124"/>
      <c r="BIG383" s="124"/>
      <c r="BIH383" s="124"/>
      <c r="BII383" s="124"/>
      <c r="BIJ383" s="124"/>
      <c r="BIK383" s="124"/>
      <c r="BIL383" s="124"/>
      <c r="BIM383" s="124"/>
      <c r="BIN383" s="124"/>
      <c r="BIO383" s="124"/>
      <c r="BIP383" s="124"/>
      <c r="BIQ383" s="124"/>
      <c r="BIR383" s="124"/>
      <c r="BIS383" s="124"/>
      <c r="BIT383" s="124"/>
      <c r="BIU383" s="124"/>
      <c r="BIV383" s="124"/>
      <c r="BIW383" s="124"/>
      <c r="BIX383" s="124"/>
      <c r="BIY383" s="124"/>
      <c r="BIZ383" s="124"/>
      <c r="BJA383" s="124"/>
      <c r="BJB383" s="124"/>
      <c r="BJC383" s="124"/>
      <c r="BJD383" s="124"/>
      <c r="BJE383" s="124"/>
      <c r="BJF383" s="124"/>
      <c r="BJG383" s="124"/>
      <c r="BJH383" s="124"/>
      <c r="BJI383" s="124"/>
      <c r="BJJ383" s="124"/>
      <c r="BJK383" s="124"/>
      <c r="BJL383" s="124"/>
      <c r="BJM383" s="124"/>
      <c r="BJN383" s="124"/>
      <c r="BJO383" s="124"/>
      <c r="BJP383" s="124"/>
      <c r="BJQ383" s="124"/>
      <c r="BJR383" s="124"/>
      <c r="BJS383" s="124"/>
      <c r="BJT383" s="124"/>
      <c r="BJU383" s="124"/>
      <c r="BJV383" s="124"/>
      <c r="BJW383" s="124"/>
      <c r="BJX383" s="124"/>
      <c r="BJY383" s="124"/>
      <c r="BJZ383" s="124"/>
      <c r="BKA383" s="124"/>
      <c r="BKB383" s="124"/>
      <c r="BKC383" s="124"/>
      <c r="BKD383" s="124"/>
      <c r="BKE383" s="124"/>
      <c r="BKF383" s="124"/>
      <c r="BKG383" s="124"/>
      <c r="BKH383" s="124"/>
      <c r="BKI383" s="124"/>
      <c r="BKJ383" s="124"/>
      <c r="BKK383" s="124"/>
      <c r="BKL383" s="124"/>
      <c r="BKM383" s="124"/>
      <c r="BKN383" s="124"/>
      <c r="BKO383" s="124"/>
      <c r="BKP383" s="124"/>
      <c r="BKQ383" s="124"/>
      <c r="BKR383" s="124"/>
      <c r="BKS383" s="124"/>
      <c r="BKT383" s="124"/>
      <c r="BKU383" s="124"/>
      <c r="BKV383" s="124"/>
      <c r="BKW383" s="124"/>
      <c r="BKX383" s="124"/>
      <c r="BKY383" s="124"/>
      <c r="BKZ383" s="124"/>
      <c r="BLA383" s="124"/>
      <c r="BLB383" s="124"/>
      <c r="BLC383" s="124"/>
      <c r="BLD383" s="124"/>
      <c r="BLE383" s="124"/>
      <c r="BLF383" s="124"/>
      <c r="BLG383" s="124"/>
      <c r="BLH383" s="124"/>
      <c r="BLI383" s="124"/>
      <c r="BLJ383" s="124"/>
      <c r="BLK383" s="124"/>
      <c r="BLL383" s="124"/>
      <c r="BLM383" s="124"/>
      <c r="BLN383" s="124"/>
      <c r="BLO383" s="124"/>
      <c r="BLP383" s="124"/>
      <c r="BLQ383" s="124"/>
      <c r="BLR383" s="124"/>
      <c r="BLS383" s="124"/>
      <c r="BLT383" s="124"/>
      <c r="BLU383" s="124"/>
      <c r="BLV383" s="124"/>
      <c r="BLW383" s="124"/>
      <c r="BLX383" s="124"/>
      <c r="BLY383" s="124"/>
      <c r="BLZ383" s="124"/>
      <c r="BMA383" s="124"/>
      <c r="BMB383" s="124"/>
      <c r="BMC383" s="124"/>
      <c r="BMD383" s="124"/>
      <c r="BME383" s="124"/>
      <c r="BMF383" s="124"/>
      <c r="BMG383" s="124"/>
      <c r="BMH383" s="124"/>
      <c r="BMI383" s="124"/>
      <c r="BMJ383" s="124"/>
      <c r="BMK383" s="124"/>
      <c r="BML383" s="124"/>
      <c r="BMM383" s="124"/>
      <c r="BMN383" s="124"/>
      <c r="BMO383" s="124"/>
      <c r="BMP383" s="124"/>
      <c r="BMQ383" s="124"/>
      <c r="BMR383" s="124"/>
      <c r="BMS383" s="124"/>
      <c r="BMT383" s="124"/>
      <c r="BMU383" s="124"/>
      <c r="BMV383" s="124"/>
      <c r="BMW383" s="124"/>
      <c r="BMX383" s="124"/>
      <c r="BMY383" s="124"/>
      <c r="BMZ383" s="124"/>
      <c r="BNA383" s="124"/>
      <c r="BNB383" s="124"/>
      <c r="BNC383" s="124"/>
      <c r="BND383" s="124"/>
      <c r="BNE383" s="124"/>
      <c r="BNF383" s="124"/>
      <c r="BNG383" s="124"/>
      <c r="BNH383" s="124"/>
      <c r="BNI383" s="124"/>
      <c r="BNJ383" s="124"/>
      <c r="BNK383" s="124"/>
      <c r="BNL383" s="124"/>
      <c r="BNM383" s="124"/>
      <c r="BNN383" s="124"/>
      <c r="BNO383" s="124"/>
      <c r="BNP383" s="124"/>
      <c r="BNQ383" s="124"/>
      <c r="BNR383" s="124"/>
      <c r="BNS383" s="124"/>
      <c r="BNT383" s="124"/>
      <c r="BNU383" s="124"/>
      <c r="BNV383" s="124"/>
      <c r="BNW383" s="124"/>
      <c r="BNX383" s="124"/>
      <c r="BNY383" s="124"/>
      <c r="BNZ383" s="124"/>
      <c r="BOA383" s="124"/>
      <c r="BOB383" s="124"/>
      <c r="BOC383" s="124"/>
      <c r="BOD383" s="124"/>
      <c r="BOE383" s="124"/>
      <c r="BOF383" s="124"/>
      <c r="BOG383" s="124"/>
      <c r="BOH383" s="124"/>
      <c r="BOI383" s="124"/>
      <c r="BOJ383" s="124"/>
      <c r="BOK383" s="124"/>
      <c r="BOL383" s="124"/>
      <c r="BOM383" s="124"/>
      <c r="BON383" s="124"/>
      <c r="BOO383" s="124"/>
      <c r="BOP383" s="124"/>
      <c r="BOQ383" s="124"/>
      <c r="BOR383" s="124"/>
      <c r="BOS383" s="124"/>
      <c r="BOT383" s="124"/>
      <c r="BOU383" s="124"/>
      <c r="BOV383" s="124"/>
      <c r="BOW383" s="124"/>
      <c r="BOX383" s="124"/>
      <c r="BOY383" s="124"/>
      <c r="BOZ383" s="124"/>
      <c r="BPA383" s="124"/>
      <c r="BPB383" s="124"/>
      <c r="BPC383" s="124"/>
      <c r="BPD383" s="124"/>
      <c r="BPE383" s="124"/>
      <c r="BPF383" s="124"/>
      <c r="BPG383" s="124"/>
      <c r="BPH383" s="124"/>
      <c r="BPI383" s="124"/>
      <c r="BPJ383" s="124"/>
      <c r="BPK383" s="124"/>
      <c r="BPL383" s="124"/>
      <c r="BPM383" s="124"/>
      <c r="BPN383" s="124"/>
      <c r="BPO383" s="124"/>
      <c r="BPP383" s="124"/>
      <c r="BPQ383" s="124"/>
      <c r="BPR383" s="124"/>
      <c r="BPS383" s="124"/>
      <c r="BPT383" s="124"/>
      <c r="BPU383" s="124"/>
      <c r="BPV383" s="124"/>
      <c r="BPW383" s="124"/>
      <c r="BPX383" s="124"/>
      <c r="BPY383" s="124"/>
      <c r="BPZ383" s="124"/>
      <c r="BQA383" s="124"/>
      <c r="BQB383" s="124"/>
      <c r="BQC383" s="124"/>
      <c r="BQD383" s="124"/>
      <c r="BQE383" s="124"/>
      <c r="BQF383" s="124"/>
      <c r="BQG383" s="124"/>
      <c r="BQH383" s="124"/>
      <c r="BQI383" s="124"/>
      <c r="BQJ383" s="124"/>
      <c r="BQK383" s="124"/>
      <c r="BQL383" s="124"/>
      <c r="BQM383" s="124"/>
      <c r="BQN383" s="124"/>
      <c r="BQO383" s="124"/>
      <c r="BQP383" s="124"/>
      <c r="BQQ383" s="124"/>
      <c r="BQR383" s="124"/>
      <c r="BQS383" s="124"/>
      <c r="BQT383" s="124"/>
      <c r="BQU383" s="124"/>
      <c r="BQV383" s="124"/>
      <c r="BQW383" s="124"/>
      <c r="BQX383" s="124"/>
      <c r="BQY383" s="124"/>
      <c r="BQZ383" s="124"/>
      <c r="BRA383" s="124"/>
      <c r="BRB383" s="124"/>
      <c r="BRC383" s="124"/>
      <c r="BRD383" s="124"/>
      <c r="BRE383" s="124"/>
      <c r="BRF383" s="124"/>
      <c r="BRG383" s="124"/>
      <c r="BRH383" s="124"/>
      <c r="BRI383" s="124"/>
      <c r="BRJ383" s="124"/>
      <c r="BRK383" s="124"/>
      <c r="BRL383" s="124"/>
      <c r="BRM383" s="124"/>
      <c r="BRN383" s="124"/>
      <c r="BRO383" s="124"/>
      <c r="BRP383" s="124"/>
      <c r="BRQ383" s="124"/>
      <c r="BRR383" s="124"/>
      <c r="BRS383" s="124"/>
      <c r="BRT383" s="124"/>
      <c r="BRU383" s="124"/>
      <c r="BRV383" s="124"/>
      <c r="BRW383" s="124"/>
      <c r="BRX383" s="124"/>
      <c r="BRY383" s="124"/>
      <c r="BRZ383" s="124"/>
      <c r="BSA383" s="124"/>
      <c r="BSB383" s="124"/>
      <c r="BSC383" s="124"/>
      <c r="BSD383" s="124"/>
      <c r="BSE383" s="124"/>
      <c r="BSF383" s="124"/>
      <c r="BSG383" s="124"/>
      <c r="BSH383" s="124"/>
      <c r="BSI383" s="124"/>
      <c r="BSJ383" s="124"/>
      <c r="BSK383" s="124"/>
      <c r="BSL383" s="124"/>
      <c r="BSM383" s="124"/>
      <c r="BSN383" s="124"/>
      <c r="BSO383" s="124"/>
      <c r="BSP383" s="124"/>
      <c r="BSQ383" s="124"/>
      <c r="BSR383" s="124"/>
      <c r="BSS383" s="124"/>
      <c r="BST383" s="124"/>
      <c r="BSU383" s="124"/>
      <c r="BSV383" s="124"/>
      <c r="BSW383" s="124"/>
      <c r="BSX383" s="124"/>
      <c r="BSY383" s="124"/>
      <c r="BSZ383" s="124"/>
      <c r="BTA383" s="124"/>
      <c r="BTB383" s="124"/>
      <c r="BTC383" s="124"/>
      <c r="BTD383" s="124"/>
      <c r="BTE383" s="124"/>
      <c r="BTF383" s="124"/>
      <c r="BTG383" s="124"/>
      <c r="BTH383" s="124"/>
      <c r="BTI383" s="124"/>
      <c r="BTJ383" s="124"/>
      <c r="BTK383" s="124"/>
      <c r="BTL383" s="124"/>
      <c r="BTM383" s="124"/>
      <c r="BTN383" s="124"/>
      <c r="BTO383" s="124"/>
      <c r="BTP383" s="124"/>
      <c r="BTQ383" s="124"/>
      <c r="BTR383" s="124"/>
      <c r="BTS383" s="124"/>
      <c r="BTT383" s="124"/>
      <c r="BTU383" s="124"/>
      <c r="BTV383" s="124"/>
      <c r="BTW383" s="124"/>
      <c r="BTX383" s="124"/>
      <c r="BTY383" s="124"/>
      <c r="BTZ383" s="124"/>
      <c r="BUA383" s="124"/>
      <c r="BUB383" s="124"/>
      <c r="BUC383" s="124"/>
      <c r="BUD383" s="124"/>
      <c r="BUE383" s="124"/>
      <c r="BUF383" s="124"/>
      <c r="BUG383" s="124"/>
      <c r="BUH383" s="124"/>
      <c r="BUI383" s="124"/>
      <c r="BUJ383" s="124"/>
      <c r="BUK383" s="124"/>
      <c r="BUL383" s="124"/>
      <c r="BUM383" s="124"/>
      <c r="BUN383" s="124"/>
      <c r="BUO383" s="124"/>
      <c r="BUP383" s="124"/>
      <c r="BUQ383" s="124"/>
      <c r="BUR383" s="124"/>
      <c r="BUS383" s="124"/>
      <c r="BUT383" s="124"/>
      <c r="BUU383" s="124"/>
      <c r="BUV383" s="124"/>
      <c r="BUW383" s="124"/>
      <c r="BUX383" s="124"/>
      <c r="BUY383" s="124"/>
      <c r="BUZ383" s="124"/>
      <c r="BVA383" s="124"/>
      <c r="BVB383" s="124"/>
      <c r="BVC383" s="124"/>
      <c r="BVD383" s="124"/>
      <c r="BVE383" s="124"/>
      <c r="BVF383" s="124"/>
      <c r="BVG383" s="124"/>
      <c r="BVH383" s="124"/>
      <c r="BVI383" s="124"/>
      <c r="BVJ383" s="124"/>
      <c r="BVK383" s="124"/>
      <c r="BVL383" s="124"/>
      <c r="BVM383" s="124"/>
      <c r="BVN383" s="124"/>
      <c r="BVO383" s="124"/>
      <c r="BVP383" s="124"/>
      <c r="BVQ383" s="124"/>
      <c r="BVR383" s="124"/>
      <c r="BVS383" s="124"/>
      <c r="BVT383" s="124"/>
      <c r="BVU383" s="124"/>
      <c r="BVV383" s="124"/>
      <c r="BVW383" s="124"/>
      <c r="BVX383" s="124"/>
      <c r="BVY383" s="124"/>
      <c r="BVZ383" s="124"/>
      <c r="BWA383" s="124"/>
      <c r="BWB383" s="124"/>
      <c r="BWC383" s="124"/>
      <c r="BWD383" s="124"/>
      <c r="BWE383" s="124"/>
      <c r="BWF383" s="124"/>
      <c r="BWG383" s="124"/>
      <c r="BWH383" s="124"/>
      <c r="BWI383" s="124"/>
      <c r="BWJ383" s="124"/>
      <c r="BWK383" s="124"/>
      <c r="BWL383" s="124"/>
      <c r="BWM383" s="124"/>
      <c r="BWN383" s="124"/>
      <c r="BWO383" s="124"/>
      <c r="BWP383" s="124"/>
      <c r="BWQ383" s="124"/>
      <c r="BWR383" s="124"/>
      <c r="BWS383" s="124"/>
      <c r="BWT383" s="124"/>
      <c r="BWU383" s="124"/>
      <c r="BWV383" s="124"/>
      <c r="BWW383" s="124"/>
      <c r="BWX383" s="124"/>
      <c r="BWY383" s="124"/>
      <c r="BWZ383" s="124"/>
      <c r="BXA383" s="124"/>
      <c r="BXB383" s="124"/>
      <c r="BXC383" s="124"/>
      <c r="BXD383" s="124"/>
      <c r="BXE383" s="124"/>
      <c r="BXF383" s="124"/>
      <c r="BXG383" s="124"/>
      <c r="BXH383" s="124"/>
      <c r="BXI383" s="124"/>
      <c r="BXJ383" s="124"/>
      <c r="BXK383" s="124"/>
      <c r="BXL383" s="124"/>
      <c r="BXM383" s="124"/>
      <c r="BXN383" s="124"/>
      <c r="BXO383" s="124"/>
      <c r="BXP383" s="124"/>
      <c r="BXQ383" s="124"/>
      <c r="BXR383" s="124"/>
      <c r="BXS383" s="124"/>
      <c r="BXT383" s="124"/>
      <c r="BXU383" s="124"/>
      <c r="BXV383" s="124"/>
      <c r="BXW383" s="124"/>
      <c r="BXX383" s="124"/>
      <c r="BXY383" s="124"/>
      <c r="BXZ383" s="124"/>
      <c r="BYA383" s="124"/>
      <c r="BYB383" s="124"/>
      <c r="BYC383" s="124"/>
      <c r="BYD383" s="124"/>
      <c r="BYE383" s="124"/>
      <c r="BYF383" s="124"/>
      <c r="BYG383" s="124"/>
      <c r="BYH383" s="124"/>
      <c r="BYI383" s="124"/>
      <c r="BYJ383" s="124"/>
      <c r="BYK383" s="124"/>
      <c r="BYL383" s="124"/>
      <c r="BYM383" s="124"/>
      <c r="BYN383" s="124"/>
      <c r="BYO383" s="124"/>
      <c r="BYP383" s="124"/>
      <c r="BYQ383" s="124"/>
      <c r="BYR383" s="124"/>
      <c r="BYS383" s="124"/>
      <c r="BYT383" s="124"/>
      <c r="BYU383" s="124"/>
      <c r="BYV383" s="124"/>
      <c r="BYW383" s="124"/>
      <c r="BYX383" s="124"/>
      <c r="BYY383" s="124"/>
      <c r="BYZ383" s="124"/>
      <c r="BZA383" s="124"/>
      <c r="BZB383" s="124"/>
      <c r="BZC383" s="124"/>
      <c r="BZD383" s="124"/>
      <c r="BZE383" s="124"/>
      <c r="BZF383" s="124"/>
      <c r="BZG383" s="124"/>
      <c r="BZH383" s="124"/>
      <c r="BZI383" s="124"/>
      <c r="BZJ383" s="124"/>
      <c r="BZK383" s="124"/>
      <c r="BZL383" s="124"/>
      <c r="BZM383" s="124"/>
      <c r="BZN383" s="124"/>
      <c r="BZO383" s="124"/>
      <c r="BZP383" s="124"/>
      <c r="BZQ383" s="124"/>
      <c r="BZR383" s="124"/>
      <c r="BZS383" s="124"/>
      <c r="BZT383" s="124"/>
      <c r="BZU383" s="124"/>
      <c r="BZV383" s="124"/>
      <c r="BZW383" s="124"/>
      <c r="BZX383" s="124"/>
      <c r="BZY383" s="124"/>
      <c r="BZZ383" s="124"/>
      <c r="CAA383" s="124"/>
      <c r="CAB383" s="124"/>
      <c r="CAC383" s="124"/>
      <c r="CAD383" s="124"/>
      <c r="CAE383" s="124"/>
      <c r="CAF383" s="124"/>
      <c r="CAG383" s="124"/>
      <c r="CAH383" s="124"/>
      <c r="CAI383" s="124"/>
      <c r="CAJ383" s="124"/>
      <c r="CAK383" s="124"/>
      <c r="CAL383" s="124"/>
      <c r="CAM383" s="124"/>
      <c r="CAN383" s="124"/>
      <c r="CAO383" s="124"/>
      <c r="CAP383" s="124"/>
      <c r="CAQ383" s="124"/>
      <c r="CAR383" s="124"/>
      <c r="CAS383" s="124"/>
      <c r="CAT383" s="124"/>
      <c r="CAU383" s="124"/>
      <c r="CAV383" s="124"/>
      <c r="CAW383" s="124"/>
      <c r="CAX383" s="124"/>
      <c r="CAY383" s="124"/>
      <c r="CAZ383" s="124"/>
      <c r="CBA383" s="124"/>
      <c r="CBB383" s="124"/>
      <c r="CBC383" s="124"/>
      <c r="CBD383" s="124"/>
      <c r="CBE383" s="124"/>
      <c r="CBF383" s="124"/>
      <c r="CBG383" s="124"/>
      <c r="CBH383" s="124"/>
      <c r="CBI383" s="124"/>
      <c r="CBJ383" s="124"/>
      <c r="CBK383" s="124"/>
      <c r="CBL383" s="124"/>
      <c r="CBM383" s="124"/>
      <c r="CBN383" s="124"/>
      <c r="CBO383" s="124"/>
      <c r="CBP383" s="124"/>
      <c r="CBQ383" s="124"/>
      <c r="CBR383" s="124"/>
      <c r="CBS383" s="124"/>
      <c r="CBT383" s="124"/>
      <c r="CBU383" s="124"/>
      <c r="CBV383" s="124"/>
      <c r="CBW383" s="124"/>
      <c r="CBX383" s="124"/>
      <c r="CBY383" s="124"/>
      <c r="CBZ383" s="124"/>
      <c r="CCA383" s="124"/>
      <c r="CCB383" s="124"/>
      <c r="CCC383" s="124"/>
      <c r="CCD383" s="124"/>
      <c r="CCE383" s="124"/>
      <c r="CCF383" s="124"/>
      <c r="CCG383" s="124"/>
      <c r="CCH383" s="124"/>
      <c r="CCI383" s="124"/>
      <c r="CCJ383" s="124"/>
      <c r="CCK383" s="124"/>
      <c r="CCL383" s="124"/>
      <c r="CCM383" s="124"/>
      <c r="CCN383" s="124"/>
      <c r="CCO383" s="124"/>
      <c r="CCP383" s="124"/>
      <c r="CCQ383" s="124"/>
      <c r="CCR383" s="124"/>
      <c r="CCS383" s="124"/>
      <c r="CCT383" s="124"/>
      <c r="CCU383" s="124"/>
      <c r="CCV383" s="124"/>
      <c r="CCW383" s="124"/>
      <c r="CCX383" s="124"/>
      <c r="CCY383" s="124"/>
      <c r="CCZ383" s="124"/>
      <c r="CDA383" s="124"/>
      <c r="CDB383" s="124"/>
      <c r="CDC383" s="124"/>
      <c r="CDD383" s="124"/>
      <c r="CDE383" s="124"/>
      <c r="CDF383" s="124"/>
      <c r="CDG383" s="124"/>
      <c r="CDH383" s="124"/>
      <c r="CDI383" s="124"/>
      <c r="CDJ383" s="124"/>
      <c r="CDK383" s="124"/>
      <c r="CDL383" s="124"/>
      <c r="CDM383" s="124"/>
      <c r="CDN383" s="124"/>
      <c r="CDO383" s="124"/>
      <c r="CDP383" s="124"/>
      <c r="CDQ383" s="124"/>
      <c r="CDR383" s="124"/>
      <c r="CDS383" s="124"/>
      <c r="CDT383" s="124"/>
      <c r="CDU383" s="124"/>
      <c r="CDV383" s="124"/>
      <c r="CDW383" s="124"/>
      <c r="CDX383" s="124"/>
      <c r="CDY383" s="124"/>
      <c r="CDZ383" s="124"/>
      <c r="CEA383" s="124"/>
      <c r="CEB383" s="124"/>
      <c r="CEC383" s="124"/>
      <c r="CED383" s="124"/>
      <c r="CEE383" s="124"/>
      <c r="CEF383" s="124"/>
      <c r="CEG383" s="124"/>
      <c r="CEH383" s="124"/>
      <c r="CEI383" s="124"/>
      <c r="CEJ383" s="124"/>
      <c r="CEK383" s="124"/>
      <c r="CEL383" s="124"/>
      <c r="CEM383" s="124"/>
      <c r="CEN383" s="124"/>
      <c r="CEO383" s="124"/>
      <c r="CEP383" s="124"/>
      <c r="CEQ383" s="124"/>
      <c r="CER383" s="124"/>
      <c r="CES383" s="124"/>
      <c r="CET383" s="124"/>
      <c r="CEU383" s="124"/>
      <c r="CEV383" s="124"/>
      <c r="CEW383" s="124"/>
      <c r="CEX383" s="124"/>
      <c r="CEY383" s="124"/>
      <c r="CEZ383" s="124"/>
      <c r="CFA383" s="124"/>
      <c r="CFB383" s="124"/>
      <c r="CFC383" s="124"/>
      <c r="CFD383" s="124"/>
      <c r="CFE383" s="124"/>
      <c r="CFF383" s="124"/>
      <c r="CFG383" s="124"/>
      <c r="CFH383" s="124"/>
      <c r="CFI383" s="124"/>
      <c r="CFJ383" s="124"/>
      <c r="CFK383" s="124"/>
      <c r="CFL383" s="124"/>
      <c r="CFM383" s="124"/>
      <c r="CFN383" s="124"/>
      <c r="CFO383" s="124"/>
      <c r="CFP383" s="124"/>
      <c r="CFQ383" s="124"/>
      <c r="CFR383" s="124"/>
      <c r="CFS383" s="124"/>
      <c r="CFT383" s="124"/>
      <c r="CFU383" s="124"/>
      <c r="CFV383" s="124"/>
      <c r="CFW383" s="124"/>
      <c r="CFX383" s="124"/>
      <c r="CFY383" s="124"/>
      <c r="CFZ383" s="124"/>
      <c r="CGA383" s="124"/>
      <c r="CGB383" s="124"/>
      <c r="CGC383" s="124"/>
      <c r="CGD383" s="124"/>
      <c r="CGE383" s="124"/>
      <c r="CGF383" s="124"/>
      <c r="CGG383" s="124"/>
      <c r="CGH383" s="124"/>
      <c r="CGI383" s="124"/>
      <c r="CGJ383" s="124"/>
      <c r="CGK383" s="124"/>
      <c r="CGL383" s="124"/>
      <c r="CGM383" s="124"/>
      <c r="CGN383" s="124"/>
      <c r="CGO383" s="124"/>
      <c r="CGP383" s="124"/>
      <c r="CGQ383" s="124"/>
      <c r="CGR383" s="124"/>
      <c r="CGS383" s="124"/>
      <c r="CGT383" s="124"/>
      <c r="CGU383" s="124"/>
      <c r="CGV383" s="124"/>
      <c r="CGW383" s="124"/>
      <c r="CGX383" s="124"/>
      <c r="CGY383" s="124"/>
      <c r="CGZ383" s="124"/>
      <c r="CHA383" s="124"/>
      <c r="CHB383" s="124"/>
      <c r="CHC383" s="124"/>
      <c r="CHD383" s="124"/>
      <c r="CHE383" s="124"/>
      <c r="CHF383" s="124"/>
      <c r="CHG383" s="124"/>
      <c r="CHH383" s="124"/>
      <c r="CHI383" s="124"/>
      <c r="CHJ383" s="124"/>
      <c r="CHK383" s="124"/>
      <c r="CHL383" s="124"/>
      <c r="CHM383" s="124"/>
      <c r="CHN383" s="124"/>
      <c r="CHO383" s="124"/>
      <c r="CHP383" s="124"/>
      <c r="CHQ383" s="124"/>
      <c r="CHR383" s="124"/>
      <c r="CHS383" s="124"/>
      <c r="CHT383" s="124"/>
      <c r="CHU383" s="124"/>
      <c r="CHV383" s="124"/>
      <c r="CHW383" s="124"/>
      <c r="CHX383" s="124"/>
      <c r="CHY383" s="124"/>
      <c r="CHZ383" s="124"/>
      <c r="CIA383" s="124"/>
      <c r="CIB383" s="124"/>
      <c r="CIC383" s="124"/>
      <c r="CID383" s="124"/>
      <c r="CIE383" s="124"/>
      <c r="CIF383" s="124"/>
      <c r="CIG383" s="124"/>
      <c r="CIH383" s="124"/>
      <c r="CII383" s="124"/>
      <c r="CIJ383" s="124"/>
      <c r="CIK383" s="124"/>
      <c r="CIL383" s="124"/>
      <c r="CIM383" s="124"/>
      <c r="CIN383" s="124"/>
      <c r="CIO383" s="124"/>
      <c r="CIP383" s="124"/>
      <c r="CIQ383" s="124"/>
      <c r="CIR383" s="124"/>
      <c r="CIS383" s="124"/>
      <c r="CIT383" s="124"/>
      <c r="CIU383" s="124"/>
      <c r="CIV383" s="124"/>
      <c r="CIW383" s="124"/>
      <c r="CIX383" s="124"/>
      <c r="CIY383" s="124"/>
      <c r="CIZ383" s="124"/>
      <c r="CJA383" s="124"/>
      <c r="CJB383" s="124"/>
      <c r="CJC383" s="124"/>
      <c r="CJD383" s="124"/>
      <c r="CJE383" s="124"/>
      <c r="CJF383" s="124"/>
      <c r="CJG383" s="124"/>
      <c r="CJH383" s="124"/>
      <c r="CJI383" s="124"/>
      <c r="CJJ383" s="124"/>
      <c r="CJK383" s="124"/>
      <c r="CJL383" s="124"/>
      <c r="CJM383" s="124"/>
      <c r="CJN383" s="124"/>
      <c r="CJO383" s="124"/>
      <c r="CJP383" s="124"/>
      <c r="CJQ383" s="124"/>
      <c r="CJR383" s="124"/>
      <c r="CJS383" s="124"/>
      <c r="CJT383" s="124"/>
      <c r="CJU383" s="124"/>
      <c r="CJV383" s="124"/>
      <c r="CJW383" s="124"/>
      <c r="CJX383" s="124"/>
      <c r="CJY383" s="124"/>
      <c r="CJZ383" s="124"/>
      <c r="CKA383" s="124"/>
      <c r="CKB383" s="124"/>
      <c r="CKC383" s="124"/>
      <c r="CKD383" s="124"/>
      <c r="CKE383" s="124"/>
      <c r="CKF383" s="124"/>
      <c r="CKG383" s="124"/>
      <c r="CKH383" s="124"/>
      <c r="CKI383" s="124"/>
      <c r="CKJ383" s="124"/>
      <c r="CKK383" s="124"/>
      <c r="CKL383" s="124"/>
      <c r="CKM383" s="124"/>
      <c r="CKN383" s="124"/>
      <c r="CKO383" s="124"/>
      <c r="CKP383" s="124"/>
      <c r="CKQ383" s="124"/>
      <c r="CKR383" s="124"/>
      <c r="CKS383" s="124"/>
      <c r="CKT383" s="124"/>
      <c r="CKU383" s="124"/>
      <c r="CKV383" s="124"/>
      <c r="CKW383" s="124"/>
      <c r="CKX383" s="124"/>
      <c r="CKY383" s="124"/>
      <c r="CKZ383" s="124"/>
      <c r="CLA383" s="124"/>
      <c r="CLB383" s="124"/>
      <c r="CLC383" s="124"/>
      <c r="CLD383" s="124"/>
      <c r="CLE383" s="124"/>
      <c r="CLF383" s="124"/>
      <c r="CLG383" s="124"/>
      <c r="CLH383" s="124"/>
      <c r="CLI383" s="124"/>
      <c r="CLJ383" s="124"/>
      <c r="CLK383" s="124"/>
      <c r="CLL383" s="124"/>
      <c r="CLM383" s="124"/>
      <c r="CLN383" s="124"/>
      <c r="CLO383" s="124"/>
      <c r="CLP383" s="124"/>
      <c r="CLQ383" s="124"/>
      <c r="CLR383" s="124"/>
      <c r="CLS383" s="124"/>
      <c r="CLT383" s="124"/>
      <c r="CLU383" s="124"/>
      <c r="CLV383" s="124"/>
      <c r="CLW383" s="124"/>
      <c r="CLX383" s="124"/>
      <c r="CLY383" s="124"/>
      <c r="CLZ383" s="124"/>
      <c r="CMA383" s="124"/>
      <c r="CMB383" s="124"/>
      <c r="CMC383" s="124"/>
      <c r="CMD383" s="124"/>
      <c r="CME383" s="124"/>
      <c r="CMF383" s="124"/>
      <c r="CMG383" s="124"/>
      <c r="CMH383" s="124"/>
      <c r="CMI383" s="124"/>
      <c r="CMJ383" s="124"/>
      <c r="CMK383" s="124"/>
      <c r="CML383" s="124"/>
      <c r="CMM383" s="124"/>
      <c r="CMN383" s="124"/>
      <c r="CMO383" s="124"/>
      <c r="CMP383" s="124"/>
      <c r="CMQ383" s="124"/>
      <c r="CMR383" s="124"/>
      <c r="CMS383" s="124"/>
      <c r="CMT383" s="124"/>
      <c r="CMU383" s="124"/>
      <c r="CMV383" s="124"/>
      <c r="CMW383" s="124"/>
      <c r="CMX383" s="124"/>
      <c r="CMY383" s="124"/>
      <c r="CMZ383" s="124"/>
      <c r="CNA383" s="124"/>
      <c r="CNB383" s="124"/>
      <c r="CNC383" s="124"/>
      <c r="CND383" s="124"/>
      <c r="CNE383" s="124"/>
      <c r="CNF383" s="124"/>
      <c r="CNG383" s="124"/>
      <c r="CNH383" s="124"/>
      <c r="CNI383" s="124"/>
      <c r="CNJ383" s="124"/>
      <c r="CNK383" s="124"/>
      <c r="CNL383" s="124"/>
      <c r="CNM383" s="124"/>
      <c r="CNN383" s="124"/>
      <c r="CNO383" s="124"/>
      <c r="CNP383" s="124"/>
      <c r="CNQ383" s="124"/>
      <c r="CNR383" s="124"/>
      <c r="CNS383" s="124"/>
      <c r="CNT383" s="124"/>
      <c r="CNU383" s="124"/>
      <c r="CNV383" s="124"/>
      <c r="CNW383" s="124"/>
      <c r="CNX383" s="124"/>
      <c r="CNY383" s="124"/>
      <c r="CNZ383" s="124"/>
      <c r="COA383" s="124"/>
      <c r="COB383" s="124"/>
      <c r="COC383" s="124"/>
      <c r="COD383" s="124"/>
      <c r="COE383" s="124"/>
      <c r="COF383" s="124"/>
      <c r="COG383" s="124"/>
      <c r="COH383" s="124"/>
      <c r="COI383" s="124"/>
      <c r="COJ383" s="124"/>
      <c r="COK383" s="124"/>
      <c r="COL383" s="124"/>
      <c r="COM383" s="124"/>
      <c r="CON383" s="124"/>
      <c r="COO383" s="124"/>
      <c r="COP383" s="124"/>
      <c r="COQ383" s="124"/>
      <c r="COR383" s="124"/>
      <c r="COS383" s="124"/>
      <c r="COT383" s="124"/>
      <c r="COU383" s="124"/>
      <c r="COV383" s="124"/>
      <c r="COW383" s="124"/>
      <c r="COX383" s="124"/>
      <c r="COY383" s="124"/>
      <c r="COZ383" s="124"/>
      <c r="CPA383" s="124"/>
      <c r="CPB383" s="124"/>
      <c r="CPC383" s="124"/>
      <c r="CPD383" s="124"/>
      <c r="CPE383" s="124"/>
      <c r="CPF383" s="124"/>
      <c r="CPG383" s="124"/>
      <c r="CPH383" s="124"/>
      <c r="CPI383" s="124"/>
      <c r="CPJ383" s="124"/>
      <c r="CPK383" s="124"/>
      <c r="CPL383" s="124"/>
      <c r="CPM383" s="124"/>
      <c r="CPN383" s="124"/>
      <c r="CPO383" s="124"/>
      <c r="CPP383" s="124"/>
      <c r="CPQ383" s="124"/>
      <c r="CPR383" s="124"/>
      <c r="CPS383" s="124"/>
      <c r="CPT383" s="124"/>
      <c r="CPU383" s="124"/>
      <c r="CPV383" s="124"/>
      <c r="CPW383" s="124"/>
      <c r="CPX383" s="124"/>
      <c r="CPY383" s="124"/>
      <c r="CPZ383" s="124"/>
      <c r="CQA383" s="124"/>
      <c r="CQB383" s="124"/>
      <c r="CQC383" s="124"/>
      <c r="CQD383" s="124"/>
      <c r="CQE383" s="124"/>
      <c r="CQF383" s="124"/>
      <c r="CQG383" s="124"/>
      <c r="CQH383" s="124"/>
      <c r="CQI383" s="124"/>
      <c r="CQJ383" s="124"/>
      <c r="CQK383" s="124"/>
      <c r="CQL383" s="124"/>
      <c r="CQM383" s="124"/>
      <c r="CQN383" s="124"/>
      <c r="CQO383" s="124"/>
      <c r="CQP383" s="124"/>
      <c r="CQQ383" s="124"/>
      <c r="CQR383" s="124"/>
      <c r="CQS383" s="124"/>
      <c r="CQT383" s="124"/>
      <c r="CQU383" s="124"/>
      <c r="CQV383" s="124"/>
      <c r="CQW383" s="124"/>
      <c r="CQX383" s="124"/>
      <c r="CQY383" s="124"/>
      <c r="CQZ383" s="124"/>
      <c r="CRA383" s="124"/>
      <c r="CRB383" s="124"/>
      <c r="CRC383" s="124"/>
      <c r="CRD383" s="124"/>
      <c r="CRE383" s="124"/>
      <c r="CRF383" s="124"/>
      <c r="CRG383" s="124"/>
      <c r="CRH383" s="124"/>
      <c r="CRI383" s="124"/>
      <c r="CRJ383" s="124"/>
      <c r="CRK383" s="124"/>
      <c r="CRL383" s="124"/>
      <c r="CRM383" s="124"/>
      <c r="CRN383" s="124"/>
      <c r="CRO383" s="124"/>
      <c r="CRP383" s="124"/>
      <c r="CRQ383" s="124"/>
      <c r="CRR383" s="124"/>
      <c r="CRS383" s="124"/>
      <c r="CRT383" s="124"/>
      <c r="CRU383" s="124"/>
      <c r="CRV383" s="124"/>
      <c r="CRW383" s="124"/>
      <c r="CRX383" s="124"/>
      <c r="CRY383" s="124"/>
      <c r="CRZ383" s="124"/>
      <c r="CSA383" s="124"/>
      <c r="CSB383" s="124"/>
      <c r="CSC383" s="124"/>
      <c r="CSD383" s="124"/>
      <c r="CSE383" s="124"/>
      <c r="CSF383" s="124"/>
      <c r="CSG383" s="124"/>
      <c r="CSH383" s="124"/>
      <c r="CSI383" s="124"/>
      <c r="CSJ383" s="124"/>
      <c r="CSK383" s="124"/>
      <c r="CSL383" s="124"/>
      <c r="CSM383" s="124"/>
      <c r="CSN383" s="124"/>
      <c r="CSO383" s="124"/>
      <c r="CSP383" s="124"/>
      <c r="CSQ383" s="124"/>
      <c r="CSR383" s="124"/>
      <c r="CSS383" s="124"/>
      <c r="CST383" s="124"/>
      <c r="CSU383" s="124"/>
      <c r="CSV383" s="124"/>
      <c r="CSW383" s="124"/>
      <c r="CSX383" s="124"/>
      <c r="CSY383" s="124"/>
      <c r="CSZ383" s="124"/>
      <c r="CTA383" s="124"/>
      <c r="CTB383" s="124"/>
      <c r="CTC383" s="124"/>
      <c r="CTD383" s="124"/>
      <c r="CTE383" s="124"/>
      <c r="CTF383" s="124"/>
      <c r="CTG383" s="124"/>
      <c r="CTH383" s="124"/>
      <c r="CTI383" s="124"/>
      <c r="CTJ383" s="124"/>
      <c r="CTK383" s="124"/>
      <c r="CTL383" s="124"/>
      <c r="CTM383" s="124"/>
      <c r="CTN383" s="124"/>
      <c r="CTO383" s="124"/>
      <c r="CTP383" s="124"/>
      <c r="CTQ383" s="124"/>
      <c r="CTR383" s="124"/>
      <c r="CTS383" s="124"/>
      <c r="CTT383" s="124"/>
      <c r="CTU383" s="124"/>
      <c r="CTV383" s="124"/>
      <c r="CTW383" s="124"/>
      <c r="CTX383" s="124"/>
      <c r="CTY383" s="124"/>
      <c r="CTZ383" s="124"/>
      <c r="CUA383" s="124"/>
      <c r="CUB383" s="124"/>
      <c r="CUC383" s="124"/>
      <c r="CUD383" s="124"/>
      <c r="CUE383" s="124"/>
      <c r="CUF383" s="124"/>
      <c r="CUG383" s="124"/>
      <c r="CUH383" s="124"/>
      <c r="CUI383" s="124"/>
      <c r="CUJ383" s="124"/>
      <c r="CUK383" s="124"/>
      <c r="CUL383" s="124"/>
      <c r="CUM383" s="124"/>
      <c r="CUN383" s="124"/>
      <c r="CUO383" s="124"/>
      <c r="CUP383" s="124"/>
      <c r="CUQ383" s="124"/>
      <c r="CUR383" s="124"/>
      <c r="CUS383" s="124"/>
      <c r="CUT383" s="124"/>
      <c r="CUU383" s="124"/>
      <c r="CUV383" s="124"/>
      <c r="CUW383" s="124"/>
      <c r="CUX383" s="124"/>
      <c r="CUY383" s="124"/>
      <c r="CUZ383" s="124"/>
      <c r="CVA383" s="124"/>
      <c r="CVB383" s="124"/>
      <c r="CVC383" s="124"/>
      <c r="CVD383" s="124"/>
      <c r="CVE383" s="124"/>
      <c r="CVF383" s="124"/>
      <c r="CVG383" s="124"/>
      <c r="CVH383" s="124"/>
      <c r="CVI383" s="124"/>
      <c r="CVJ383" s="124"/>
      <c r="CVK383" s="124"/>
      <c r="CVL383" s="124"/>
      <c r="CVM383" s="124"/>
      <c r="CVN383" s="124"/>
      <c r="CVO383" s="124"/>
      <c r="CVP383" s="124"/>
      <c r="CVQ383" s="124"/>
      <c r="CVR383" s="124"/>
      <c r="CVS383" s="124"/>
      <c r="CVT383" s="124"/>
      <c r="CVU383" s="124"/>
      <c r="CVV383" s="124"/>
      <c r="CVW383" s="124"/>
      <c r="CVX383" s="124"/>
      <c r="CVY383" s="124"/>
      <c r="CVZ383" s="124"/>
      <c r="CWA383" s="124"/>
      <c r="CWB383" s="124"/>
      <c r="CWC383" s="124"/>
      <c r="CWD383" s="124"/>
      <c r="CWE383" s="124"/>
      <c r="CWF383" s="124"/>
      <c r="CWG383" s="124"/>
      <c r="CWH383" s="124"/>
      <c r="CWI383" s="124"/>
      <c r="CWJ383" s="124"/>
      <c r="CWK383" s="124"/>
      <c r="CWL383" s="124"/>
      <c r="CWM383" s="124"/>
      <c r="CWN383" s="124"/>
      <c r="CWO383" s="124"/>
      <c r="CWP383" s="124"/>
      <c r="CWQ383" s="124"/>
      <c r="CWR383" s="124"/>
      <c r="CWS383" s="124"/>
      <c r="CWT383" s="124"/>
      <c r="CWU383" s="124"/>
      <c r="CWV383" s="124"/>
      <c r="CWW383" s="124"/>
      <c r="CWX383" s="124"/>
      <c r="CWY383" s="124"/>
      <c r="CWZ383" s="124"/>
      <c r="CXA383" s="124"/>
      <c r="CXB383" s="124"/>
      <c r="CXC383" s="124"/>
      <c r="CXD383" s="124"/>
      <c r="CXE383" s="124"/>
      <c r="CXF383" s="124"/>
      <c r="CXG383" s="124"/>
      <c r="CXH383" s="124"/>
      <c r="CXI383" s="124"/>
      <c r="CXJ383" s="124"/>
      <c r="CXK383" s="124"/>
      <c r="CXL383" s="124"/>
      <c r="CXM383" s="124"/>
      <c r="CXN383" s="124"/>
      <c r="CXO383" s="124"/>
      <c r="CXP383" s="124"/>
      <c r="CXQ383" s="124"/>
      <c r="CXR383" s="124"/>
      <c r="CXS383" s="124"/>
      <c r="CXT383" s="124"/>
      <c r="CXU383" s="124"/>
      <c r="CXV383" s="124"/>
      <c r="CXW383" s="124"/>
      <c r="CXX383" s="124"/>
      <c r="CXY383" s="124"/>
      <c r="CXZ383" s="124"/>
      <c r="CYA383" s="124"/>
      <c r="CYB383" s="124"/>
      <c r="CYC383" s="124"/>
      <c r="CYD383" s="124"/>
      <c r="CYE383" s="124"/>
      <c r="CYF383" s="124"/>
      <c r="CYG383" s="124"/>
      <c r="CYH383" s="124"/>
      <c r="CYI383" s="124"/>
      <c r="CYJ383" s="124"/>
      <c r="CYK383" s="124"/>
      <c r="CYL383" s="124"/>
      <c r="CYM383" s="124"/>
      <c r="CYN383" s="124"/>
      <c r="CYO383" s="124"/>
      <c r="CYP383" s="124"/>
      <c r="CYQ383" s="124"/>
      <c r="CYR383" s="124"/>
      <c r="CYS383" s="124"/>
      <c r="CYT383" s="124"/>
      <c r="CYU383" s="124"/>
      <c r="CYV383" s="124"/>
      <c r="CYW383" s="124"/>
      <c r="CYX383" s="124"/>
      <c r="CYY383" s="124"/>
      <c r="CYZ383" s="124"/>
      <c r="CZA383" s="124"/>
      <c r="CZB383" s="124"/>
      <c r="CZC383" s="124"/>
      <c r="CZD383" s="124"/>
      <c r="CZE383" s="124"/>
      <c r="CZF383" s="124"/>
      <c r="CZG383" s="124"/>
      <c r="CZH383" s="124"/>
      <c r="CZI383" s="124"/>
      <c r="CZJ383" s="124"/>
      <c r="CZK383" s="124"/>
      <c r="CZL383" s="124"/>
      <c r="CZM383" s="124"/>
      <c r="CZN383" s="124"/>
      <c r="CZO383" s="124"/>
      <c r="CZP383" s="124"/>
      <c r="CZQ383" s="124"/>
      <c r="CZR383" s="124"/>
      <c r="CZS383" s="124"/>
      <c r="CZT383" s="124"/>
      <c r="CZU383" s="124"/>
      <c r="CZV383" s="124"/>
      <c r="CZW383" s="124"/>
      <c r="CZX383" s="124"/>
      <c r="CZY383" s="124"/>
      <c r="CZZ383" s="124"/>
      <c r="DAA383" s="124"/>
      <c r="DAB383" s="124"/>
      <c r="DAC383" s="124"/>
      <c r="DAD383" s="124"/>
      <c r="DAE383" s="124"/>
      <c r="DAF383" s="124"/>
      <c r="DAG383" s="124"/>
      <c r="DAH383" s="124"/>
      <c r="DAI383" s="124"/>
      <c r="DAJ383" s="124"/>
      <c r="DAK383" s="124"/>
      <c r="DAL383" s="124"/>
      <c r="DAM383" s="124"/>
      <c r="DAN383" s="124"/>
      <c r="DAO383" s="124"/>
      <c r="DAP383" s="124"/>
      <c r="DAQ383" s="124"/>
      <c r="DAR383" s="124"/>
      <c r="DAS383" s="124"/>
      <c r="DAT383" s="124"/>
      <c r="DAU383" s="124"/>
      <c r="DAV383" s="124"/>
      <c r="DAW383" s="124"/>
      <c r="DAX383" s="124"/>
      <c r="DAY383" s="124"/>
      <c r="DAZ383" s="124"/>
      <c r="DBA383" s="124"/>
      <c r="DBB383" s="124"/>
      <c r="DBC383" s="124"/>
      <c r="DBD383" s="124"/>
      <c r="DBE383" s="124"/>
      <c r="DBF383" s="124"/>
      <c r="DBG383" s="124"/>
      <c r="DBH383" s="124"/>
      <c r="DBI383" s="124"/>
      <c r="DBJ383" s="124"/>
      <c r="DBK383" s="124"/>
      <c r="DBL383" s="124"/>
      <c r="DBM383" s="124"/>
      <c r="DBN383" s="124"/>
      <c r="DBO383" s="124"/>
      <c r="DBP383" s="124"/>
      <c r="DBQ383" s="124"/>
      <c r="DBR383" s="124"/>
      <c r="DBS383" s="124"/>
      <c r="DBT383" s="124"/>
      <c r="DBU383" s="124"/>
      <c r="DBV383" s="124"/>
      <c r="DBW383" s="124"/>
      <c r="DBX383" s="124"/>
      <c r="DBY383" s="124"/>
      <c r="DBZ383" s="124"/>
      <c r="DCA383" s="124"/>
      <c r="DCB383" s="124"/>
      <c r="DCC383" s="124"/>
      <c r="DCD383" s="124"/>
      <c r="DCE383" s="124"/>
      <c r="DCF383" s="124"/>
      <c r="DCG383" s="124"/>
      <c r="DCH383" s="124"/>
      <c r="DCI383" s="124"/>
      <c r="DCJ383" s="124"/>
      <c r="DCK383" s="124"/>
      <c r="DCL383" s="124"/>
      <c r="DCM383" s="124"/>
      <c r="DCN383" s="124"/>
      <c r="DCO383" s="124"/>
      <c r="DCP383" s="124"/>
      <c r="DCQ383" s="124"/>
      <c r="DCR383" s="124"/>
      <c r="DCS383" s="124"/>
      <c r="DCT383" s="124"/>
      <c r="DCU383" s="124"/>
      <c r="DCV383" s="124"/>
      <c r="DCW383" s="124"/>
      <c r="DCX383" s="124"/>
      <c r="DCY383" s="124"/>
      <c r="DCZ383" s="124"/>
      <c r="DDA383" s="124"/>
      <c r="DDB383" s="124"/>
      <c r="DDC383" s="124"/>
      <c r="DDD383" s="124"/>
      <c r="DDE383" s="124"/>
      <c r="DDF383" s="124"/>
      <c r="DDG383" s="124"/>
      <c r="DDH383" s="124"/>
      <c r="DDI383" s="124"/>
      <c r="DDJ383" s="124"/>
      <c r="DDK383" s="124"/>
      <c r="DDL383" s="124"/>
      <c r="DDM383" s="124"/>
      <c r="DDN383" s="124"/>
      <c r="DDO383" s="124"/>
      <c r="DDP383" s="124"/>
      <c r="DDQ383" s="124"/>
      <c r="DDR383" s="124"/>
      <c r="DDS383" s="124"/>
      <c r="DDT383" s="124"/>
      <c r="DDU383" s="124"/>
      <c r="DDV383" s="124"/>
      <c r="DDW383" s="124"/>
      <c r="DDX383" s="124"/>
      <c r="DDY383" s="124"/>
      <c r="DDZ383" s="124"/>
      <c r="DEA383" s="124"/>
      <c r="DEB383" s="124"/>
      <c r="DEC383" s="124"/>
      <c r="DED383" s="124"/>
      <c r="DEE383" s="124"/>
      <c r="DEF383" s="124"/>
      <c r="DEG383" s="124"/>
      <c r="DEH383" s="124"/>
      <c r="DEI383" s="124"/>
      <c r="DEJ383" s="124"/>
      <c r="DEK383" s="124"/>
      <c r="DEL383" s="124"/>
      <c r="DEM383" s="124"/>
      <c r="DEN383" s="124"/>
      <c r="DEO383" s="124"/>
      <c r="DEP383" s="124"/>
      <c r="DEQ383" s="124"/>
      <c r="DER383" s="124"/>
      <c r="DES383" s="124"/>
      <c r="DET383" s="124"/>
      <c r="DEU383" s="124"/>
      <c r="DEV383" s="124"/>
      <c r="DEW383" s="124"/>
      <c r="DEX383" s="124"/>
      <c r="DEY383" s="124"/>
      <c r="DEZ383" s="124"/>
      <c r="DFA383" s="124"/>
      <c r="DFB383" s="124"/>
      <c r="DFC383" s="124"/>
      <c r="DFD383" s="124"/>
      <c r="DFE383" s="124"/>
      <c r="DFF383" s="124"/>
      <c r="DFG383" s="124"/>
      <c r="DFH383" s="124"/>
      <c r="DFI383" s="124"/>
      <c r="DFJ383" s="124"/>
      <c r="DFK383" s="124"/>
      <c r="DFL383" s="124"/>
      <c r="DFM383" s="124"/>
      <c r="DFN383" s="124"/>
      <c r="DFO383" s="124"/>
      <c r="DFP383" s="124"/>
      <c r="DFQ383" s="124"/>
      <c r="DFR383" s="124"/>
      <c r="DFS383" s="124"/>
      <c r="DFT383" s="124"/>
      <c r="DFU383" s="124"/>
      <c r="DFV383" s="124"/>
      <c r="DFW383" s="124"/>
      <c r="DFX383" s="124"/>
      <c r="DFY383" s="124"/>
      <c r="DFZ383" s="124"/>
      <c r="DGA383" s="124"/>
      <c r="DGB383" s="124"/>
      <c r="DGC383" s="124"/>
      <c r="DGD383" s="124"/>
      <c r="DGE383" s="124"/>
      <c r="DGF383" s="124"/>
      <c r="DGG383" s="124"/>
      <c r="DGH383" s="124"/>
      <c r="DGI383" s="124"/>
      <c r="DGJ383" s="124"/>
      <c r="DGK383" s="124"/>
      <c r="DGL383" s="124"/>
      <c r="DGM383" s="124"/>
      <c r="DGN383" s="124"/>
      <c r="DGO383" s="124"/>
      <c r="DGP383" s="124"/>
      <c r="DGQ383" s="124"/>
      <c r="DGR383" s="124"/>
      <c r="DGS383" s="124"/>
      <c r="DGT383" s="124"/>
      <c r="DGU383" s="124"/>
      <c r="DGV383" s="124"/>
      <c r="DGW383" s="124"/>
      <c r="DGX383" s="124"/>
      <c r="DGY383" s="124"/>
      <c r="DGZ383" s="124"/>
      <c r="DHA383" s="124"/>
      <c r="DHB383" s="124"/>
      <c r="DHC383" s="124"/>
      <c r="DHD383" s="124"/>
      <c r="DHE383" s="124"/>
      <c r="DHF383" s="124"/>
      <c r="DHG383" s="124"/>
      <c r="DHH383" s="124"/>
      <c r="DHI383" s="124"/>
      <c r="DHJ383" s="124"/>
      <c r="DHK383" s="124"/>
      <c r="DHL383" s="124"/>
      <c r="DHM383" s="124"/>
      <c r="DHN383" s="124"/>
      <c r="DHO383" s="124"/>
      <c r="DHP383" s="124"/>
      <c r="DHQ383" s="124"/>
      <c r="DHR383" s="124"/>
      <c r="DHS383" s="124"/>
      <c r="DHT383" s="124"/>
      <c r="DHU383" s="124"/>
      <c r="DHV383" s="124"/>
      <c r="DHW383" s="124"/>
      <c r="DHX383" s="124"/>
      <c r="DHY383" s="124"/>
      <c r="DHZ383" s="124"/>
      <c r="DIA383" s="124"/>
      <c r="DIB383" s="124"/>
      <c r="DIC383" s="124"/>
      <c r="DID383" s="124"/>
      <c r="DIE383" s="124"/>
      <c r="DIF383" s="124"/>
      <c r="DIG383" s="124"/>
      <c r="DIH383" s="124"/>
      <c r="DII383" s="124"/>
      <c r="DIJ383" s="124"/>
      <c r="DIK383" s="124"/>
      <c r="DIL383" s="124"/>
      <c r="DIM383" s="124"/>
      <c r="DIN383" s="124"/>
      <c r="DIO383" s="124"/>
      <c r="DIP383" s="124"/>
      <c r="DIQ383" s="124"/>
      <c r="DIR383" s="124"/>
      <c r="DIS383" s="124"/>
      <c r="DIT383" s="124"/>
      <c r="DIU383" s="124"/>
      <c r="DIV383" s="124"/>
      <c r="DIW383" s="124"/>
      <c r="DIX383" s="124"/>
      <c r="DIY383" s="124"/>
      <c r="DIZ383" s="124"/>
      <c r="DJA383" s="124"/>
      <c r="DJB383" s="124"/>
      <c r="DJC383" s="124"/>
      <c r="DJD383" s="124"/>
      <c r="DJE383" s="124"/>
      <c r="DJF383" s="124"/>
      <c r="DJG383" s="124"/>
      <c r="DJH383" s="124"/>
      <c r="DJI383" s="124"/>
      <c r="DJJ383" s="124"/>
      <c r="DJK383" s="124"/>
      <c r="DJL383" s="124"/>
      <c r="DJM383" s="124"/>
      <c r="DJN383" s="124"/>
      <c r="DJO383" s="124"/>
      <c r="DJP383" s="124"/>
      <c r="DJQ383" s="124"/>
      <c r="DJR383" s="124"/>
      <c r="DJS383" s="124"/>
      <c r="DJT383" s="124"/>
      <c r="DJU383" s="124"/>
      <c r="DJV383" s="124"/>
      <c r="DJW383" s="124"/>
      <c r="DJX383" s="124"/>
      <c r="DJY383" s="124"/>
      <c r="DJZ383" s="124"/>
      <c r="DKA383" s="124"/>
      <c r="DKB383" s="124"/>
      <c r="DKC383" s="124"/>
      <c r="DKD383" s="124"/>
      <c r="DKE383" s="124"/>
      <c r="DKF383" s="124"/>
      <c r="DKG383" s="124"/>
      <c r="DKH383" s="124"/>
      <c r="DKI383" s="124"/>
      <c r="DKJ383" s="124"/>
      <c r="DKK383" s="124"/>
      <c r="DKL383" s="124"/>
      <c r="DKM383" s="124"/>
      <c r="DKN383" s="124"/>
      <c r="DKO383" s="124"/>
      <c r="DKP383" s="124"/>
      <c r="DKQ383" s="124"/>
      <c r="DKR383" s="124"/>
      <c r="DKS383" s="124"/>
      <c r="DKT383" s="124"/>
      <c r="DKU383" s="124"/>
      <c r="DKV383" s="124"/>
      <c r="DKW383" s="124"/>
      <c r="DKX383" s="124"/>
      <c r="DKY383" s="124"/>
      <c r="DKZ383" s="124"/>
      <c r="DLA383" s="124"/>
      <c r="DLB383" s="124"/>
      <c r="DLC383" s="124"/>
      <c r="DLD383" s="124"/>
      <c r="DLE383" s="124"/>
      <c r="DLF383" s="124"/>
      <c r="DLG383" s="124"/>
      <c r="DLH383" s="124"/>
      <c r="DLI383" s="124"/>
      <c r="DLJ383" s="124"/>
      <c r="DLK383" s="124"/>
      <c r="DLL383" s="124"/>
      <c r="DLM383" s="124"/>
      <c r="DLN383" s="124"/>
      <c r="DLO383" s="124"/>
      <c r="DLP383" s="124"/>
      <c r="DLQ383" s="124"/>
      <c r="DLR383" s="124"/>
      <c r="DLS383" s="124"/>
      <c r="DLT383" s="124"/>
      <c r="DLU383" s="124"/>
      <c r="DLV383" s="124"/>
      <c r="DLW383" s="124"/>
      <c r="DLX383" s="124"/>
      <c r="DLY383" s="124"/>
      <c r="DLZ383" s="124"/>
      <c r="DMA383" s="124"/>
      <c r="DMB383" s="124"/>
      <c r="DMC383" s="124"/>
      <c r="DMD383" s="124"/>
      <c r="DME383" s="124"/>
      <c r="DMF383" s="124"/>
      <c r="DMG383" s="124"/>
      <c r="DMH383" s="124"/>
      <c r="DMI383" s="124"/>
      <c r="DMJ383" s="124"/>
      <c r="DMK383" s="124"/>
      <c r="DML383" s="124"/>
      <c r="DMM383" s="124"/>
      <c r="DMN383" s="124"/>
      <c r="DMO383" s="124"/>
      <c r="DMP383" s="124"/>
      <c r="DMQ383" s="124"/>
      <c r="DMR383" s="124"/>
      <c r="DMS383" s="124"/>
      <c r="DMT383" s="124"/>
      <c r="DMU383" s="124"/>
      <c r="DMV383" s="124"/>
      <c r="DMW383" s="124"/>
      <c r="DMX383" s="124"/>
      <c r="DMY383" s="124"/>
      <c r="DMZ383" s="124"/>
      <c r="DNA383" s="124"/>
      <c r="DNB383" s="124"/>
      <c r="DNC383" s="124"/>
      <c r="DND383" s="124"/>
      <c r="DNE383" s="124"/>
      <c r="DNF383" s="124"/>
      <c r="DNG383" s="124"/>
      <c r="DNH383" s="124"/>
      <c r="DNI383" s="124"/>
      <c r="DNJ383" s="124"/>
      <c r="DNK383" s="124"/>
      <c r="DNL383" s="124"/>
      <c r="DNM383" s="124"/>
      <c r="DNN383" s="124"/>
      <c r="DNO383" s="124"/>
      <c r="DNP383" s="124"/>
      <c r="DNQ383" s="124"/>
      <c r="DNR383" s="124"/>
      <c r="DNS383" s="124"/>
      <c r="DNT383" s="124"/>
      <c r="DNU383" s="124"/>
      <c r="DNV383" s="124"/>
      <c r="DNW383" s="124"/>
      <c r="DNX383" s="124"/>
      <c r="DNY383" s="124"/>
      <c r="DNZ383" s="124"/>
      <c r="DOA383" s="124"/>
      <c r="DOB383" s="124"/>
      <c r="DOC383" s="124"/>
      <c r="DOD383" s="124"/>
      <c r="DOE383" s="124"/>
      <c r="DOF383" s="124"/>
      <c r="DOG383" s="124"/>
      <c r="DOH383" s="124"/>
      <c r="DOI383" s="124"/>
      <c r="DOJ383" s="124"/>
      <c r="DOK383" s="124"/>
      <c r="DOL383" s="124"/>
      <c r="DOM383" s="124"/>
      <c r="DON383" s="124"/>
      <c r="DOO383" s="124"/>
      <c r="DOP383" s="124"/>
      <c r="DOQ383" s="124"/>
      <c r="DOR383" s="124"/>
      <c r="DOS383" s="124"/>
      <c r="DOT383" s="124"/>
      <c r="DOU383" s="124"/>
      <c r="DOV383" s="124"/>
      <c r="DOW383" s="124"/>
      <c r="DOX383" s="124"/>
      <c r="DOY383" s="124"/>
      <c r="DOZ383" s="124"/>
      <c r="DPA383" s="124"/>
      <c r="DPB383" s="124"/>
      <c r="DPC383" s="124"/>
      <c r="DPD383" s="124"/>
      <c r="DPE383" s="124"/>
      <c r="DPF383" s="124"/>
      <c r="DPG383" s="124"/>
      <c r="DPH383" s="124"/>
      <c r="DPI383" s="124"/>
      <c r="DPJ383" s="124"/>
      <c r="DPK383" s="124"/>
      <c r="DPL383" s="124"/>
      <c r="DPM383" s="124"/>
      <c r="DPN383" s="124"/>
      <c r="DPO383" s="124"/>
      <c r="DPP383" s="124"/>
      <c r="DPQ383" s="124"/>
      <c r="DPR383" s="124"/>
      <c r="DPS383" s="124"/>
      <c r="DPT383" s="124"/>
      <c r="DPU383" s="124"/>
      <c r="DPV383" s="124"/>
      <c r="DPW383" s="124"/>
      <c r="DPX383" s="124"/>
      <c r="DPY383" s="124"/>
      <c r="DPZ383" s="124"/>
      <c r="DQA383" s="124"/>
      <c r="DQB383" s="124"/>
      <c r="DQC383" s="124"/>
      <c r="DQD383" s="124"/>
      <c r="DQE383" s="124"/>
      <c r="DQF383" s="124"/>
      <c r="DQG383" s="124"/>
      <c r="DQH383" s="124"/>
      <c r="DQI383" s="124"/>
      <c r="DQJ383" s="124"/>
      <c r="DQK383" s="124"/>
      <c r="DQL383" s="124"/>
      <c r="DQM383" s="124"/>
      <c r="DQN383" s="124"/>
      <c r="DQO383" s="124"/>
      <c r="DQP383" s="124"/>
      <c r="DQQ383" s="124"/>
      <c r="DQR383" s="124"/>
      <c r="DQS383" s="124"/>
      <c r="DQT383" s="124"/>
      <c r="DQU383" s="124"/>
      <c r="DQV383" s="124"/>
      <c r="DQW383" s="124"/>
      <c r="DQX383" s="124"/>
      <c r="DQY383" s="124"/>
      <c r="DQZ383" s="124"/>
      <c r="DRA383" s="124"/>
      <c r="DRB383" s="124"/>
      <c r="DRC383" s="124"/>
      <c r="DRD383" s="124"/>
      <c r="DRE383" s="124"/>
      <c r="DRF383" s="124"/>
      <c r="DRG383" s="124"/>
      <c r="DRH383" s="124"/>
      <c r="DRI383" s="124"/>
      <c r="DRJ383" s="124"/>
      <c r="DRK383" s="124"/>
      <c r="DRL383" s="124"/>
      <c r="DRM383" s="124"/>
      <c r="DRN383" s="124"/>
      <c r="DRO383" s="124"/>
      <c r="DRP383" s="124"/>
      <c r="DRQ383" s="124"/>
      <c r="DRR383" s="124"/>
      <c r="DRS383" s="124"/>
      <c r="DRT383" s="124"/>
      <c r="DRU383" s="124"/>
      <c r="DRV383" s="124"/>
      <c r="DRW383" s="124"/>
      <c r="DRX383" s="124"/>
      <c r="DRY383" s="124"/>
      <c r="DRZ383" s="124"/>
      <c r="DSA383" s="124"/>
      <c r="DSB383" s="124"/>
      <c r="DSC383" s="124"/>
      <c r="DSD383" s="124"/>
      <c r="DSE383" s="124"/>
      <c r="DSF383" s="124"/>
      <c r="DSG383" s="124"/>
      <c r="DSH383" s="124"/>
      <c r="DSI383" s="124"/>
      <c r="DSJ383" s="124"/>
      <c r="DSK383" s="124"/>
      <c r="DSL383" s="124"/>
      <c r="DSM383" s="124"/>
      <c r="DSN383" s="124"/>
      <c r="DSO383" s="124"/>
      <c r="DSP383" s="124"/>
      <c r="DSQ383" s="124"/>
      <c r="DSR383" s="124"/>
      <c r="DSS383" s="124"/>
      <c r="DST383" s="124"/>
      <c r="DSU383" s="124"/>
      <c r="DSV383" s="124"/>
      <c r="DSW383" s="124"/>
      <c r="DSX383" s="124"/>
      <c r="DSY383" s="124"/>
      <c r="DSZ383" s="124"/>
      <c r="DTA383" s="124"/>
      <c r="DTB383" s="124"/>
      <c r="DTC383" s="124"/>
      <c r="DTD383" s="124"/>
      <c r="DTE383" s="124"/>
      <c r="DTF383" s="124"/>
      <c r="DTG383" s="124"/>
      <c r="DTH383" s="124"/>
      <c r="DTI383" s="124"/>
      <c r="DTJ383" s="124"/>
      <c r="DTK383" s="124"/>
      <c r="DTL383" s="124"/>
      <c r="DTM383" s="124"/>
      <c r="DTN383" s="124"/>
      <c r="DTO383" s="124"/>
      <c r="DTP383" s="124"/>
      <c r="DTQ383" s="124"/>
      <c r="DTR383" s="124"/>
      <c r="DTS383" s="124"/>
      <c r="DTT383" s="124"/>
      <c r="DTU383" s="124"/>
      <c r="DTV383" s="124"/>
      <c r="DTW383" s="124"/>
      <c r="DTX383" s="124"/>
      <c r="DTY383" s="124"/>
      <c r="DTZ383" s="124"/>
      <c r="DUA383" s="124"/>
      <c r="DUB383" s="124"/>
      <c r="DUC383" s="124"/>
      <c r="DUD383" s="124"/>
      <c r="DUE383" s="124"/>
      <c r="DUF383" s="124"/>
      <c r="DUG383" s="124"/>
      <c r="DUH383" s="124"/>
      <c r="DUI383" s="124"/>
      <c r="DUJ383" s="124"/>
      <c r="DUK383" s="124"/>
      <c r="DUL383" s="124"/>
      <c r="DUM383" s="124"/>
      <c r="DUN383" s="124"/>
      <c r="DUO383" s="124"/>
      <c r="DUP383" s="124"/>
      <c r="DUQ383" s="124"/>
      <c r="DUR383" s="124"/>
      <c r="DUS383" s="124"/>
      <c r="DUT383" s="124"/>
      <c r="DUU383" s="124"/>
      <c r="DUV383" s="124"/>
      <c r="DUW383" s="124"/>
      <c r="DUX383" s="124"/>
      <c r="DUY383" s="124"/>
      <c r="DUZ383" s="124"/>
      <c r="DVA383" s="124"/>
      <c r="DVB383" s="124"/>
      <c r="DVC383" s="124"/>
      <c r="DVD383" s="124"/>
      <c r="DVE383" s="124"/>
      <c r="DVF383" s="124"/>
      <c r="DVG383" s="124"/>
      <c r="DVH383" s="124"/>
      <c r="DVI383" s="124"/>
      <c r="DVJ383" s="124"/>
      <c r="DVK383" s="124"/>
      <c r="DVL383" s="124"/>
      <c r="DVM383" s="124"/>
      <c r="DVN383" s="124"/>
      <c r="DVO383" s="124"/>
      <c r="DVP383" s="124"/>
      <c r="DVQ383" s="124"/>
      <c r="DVR383" s="124"/>
      <c r="DVS383" s="124"/>
      <c r="DVT383" s="124"/>
      <c r="DVU383" s="124"/>
      <c r="DVV383" s="124"/>
      <c r="DVW383" s="124"/>
      <c r="DVX383" s="124"/>
      <c r="DVY383" s="124"/>
      <c r="DVZ383" s="124"/>
      <c r="DWA383" s="124"/>
      <c r="DWB383" s="124"/>
      <c r="DWC383" s="124"/>
      <c r="DWD383" s="124"/>
      <c r="DWE383" s="124"/>
      <c r="DWF383" s="124"/>
      <c r="DWG383" s="124"/>
      <c r="DWH383" s="124"/>
      <c r="DWI383" s="124"/>
      <c r="DWJ383" s="124"/>
      <c r="DWK383" s="124"/>
      <c r="DWL383" s="124"/>
      <c r="DWM383" s="124"/>
      <c r="DWN383" s="124"/>
      <c r="DWO383" s="124"/>
      <c r="DWP383" s="124"/>
      <c r="DWQ383" s="124"/>
      <c r="DWR383" s="124"/>
      <c r="DWS383" s="124"/>
      <c r="DWT383" s="124"/>
      <c r="DWU383" s="124"/>
      <c r="DWV383" s="124"/>
      <c r="DWW383" s="124"/>
      <c r="DWX383" s="124"/>
      <c r="DWY383" s="124"/>
      <c r="DWZ383" s="124"/>
      <c r="DXA383" s="124"/>
      <c r="DXB383" s="124"/>
      <c r="DXC383" s="124"/>
      <c r="DXD383" s="124"/>
      <c r="DXE383" s="124"/>
      <c r="DXF383" s="124"/>
      <c r="DXG383" s="124"/>
      <c r="DXH383" s="124"/>
      <c r="DXI383" s="124"/>
      <c r="DXJ383" s="124"/>
      <c r="DXK383" s="124"/>
      <c r="DXL383" s="124"/>
      <c r="DXM383" s="124"/>
      <c r="DXN383" s="124"/>
      <c r="DXO383" s="124"/>
      <c r="DXP383" s="124"/>
      <c r="DXQ383" s="124"/>
      <c r="DXR383" s="124"/>
      <c r="DXS383" s="124"/>
      <c r="DXT383" s="124"/>
      <c r="DXU383" s="124"/>
      <c r="DXV383" s="124"/>
      <c r="DXW383" s="124"/>
      <c r="DXX383" s="124"/>
      <c r="DXY383" s="124"/>
      <c r="DXZ383" s="124"/>
      <c r="DYA383" s="124"/>
      <c r="DYB383" s="124"/>
      <c r="DYC383" s="124"/>
      <c r="DYD383" s="124"/>
      <c r="DYE383" s="124"/>
      <c r="DYF383" s="124"/>
      <c r="DYG383" s="124"/>
      <c r="DYH383" s="124"/>
      <c r="DYI383" s="124"/>
      <c r="DYJ383" s="124"/>
      <c r="DYK383" s="124"/>
      <c r="DYL383" s="124"/>
      <c r="DYM383" s="124"/>
      <c r="DYN383" s="124"/>
      <c r="DYO383" s="124"/>
      <c r="DYP383" s="124"/>
      <c r="DYQ383" s="124"/>
      <c r="DYR383" s="124"/>
      <c r="DYS383" s="124"/>
      <c r="DYT383" s="124"/>
      <c r="DYU383" s="124"/>
      <c r="DYV383" s="124"/>
      <c r="DYW383" s="124"/>
      <c r="DYX383" s="124"/>
      <c r="DYY383" s="124"/>
      <c r="DYZ383" s="124"/>
      <c r="DZA383" s="124"/>
      <c r="DZB383" s="124"/>
      <c r="DZC383" s="124"/>
      <c r="DZD383" s="124"/>
      <c r="DZE383" s="124"/>
      <c r="DZF383" s="124"/>
      <c r="DZG383" s="124"/>
      <c r="DZH383" s="124"/>
      <c r="DZI383" s="124"/>
      <c r="DZJ383" s="124"/>
      <c r="DZK383" s="124"/>
      <c r="DZL383" s="124"/>
      <c r="DZM383" s="124"/>
      <c r="DZN383" s="124"/>
      <c r="DZO383" s="124"/>
      <c r="DZP383" s="124"/>
      <c r="DZQ383" s="124"/>
      <c r="DZR383" s="124"/>
      <c r="DZS383" s="124"/>
      <c r="DZT383" s="124"/>
      <c r="DZU383" s="124"/>
      <c r="DZV383" s="124"/>
      <c r="DZW383" s="124"/>
      <c r="DZX383" s="124"/>
      <c r="DZY383" s="124"/>
      <c r="DZZ383" s="124"/>
      <c r="EAA383" s="124"/>
      <c r="EAB383" s="124"/>
      <c r="EAC383" s="124"/>
      <c r="EAD383" s="124"/>
      <c r="EAE383" s="124"/>
      <c r="EAF383" s="124"/>
      <c r="EAG383" s="124"/>
      <c r="EAH383" s="124"/>
      <c r="EAI383" s="124"/>
      <c r="EAJ383" s="124"/>
      <c r="EAK383" s="124"/>
      <c r="EAL383" s="124"/>
      <c r="EAM383" s="124"/>
      <c r="EAN383" s="124"/>
      <c r="EAO383" s="124"/>
      <c r="EAP383" s="124"/>
      <c r="EAQ383" s="124"/>
      <c r="EAR383" s="124"/>
      <c r="EAS383" s="124"/>
      <c r="EAT383" s="124"/>
      <c r="EAU383" s="124"/>
      <c r="EAV383" s="124"/>
      <c r="EAW383" s="124"/>
      <c r="EAX383" s="124"/>
      <c r="EAY383" s="124"/>
      <c r="EAZ383" s="124"/>
      <c r="EBA383" s="124"/>
      <c r="EBB383" s="124"/>
      <c r="EBC383" s="124"/>
      <c r="EBD383" s="124"/>
      <c r="EBE383" s="124"/>
      <c r="EBF383" s="124"/>
      <c r="EBG383" s="124"/>
      <c r="EBH383" s="124"/>
      <c r="EBI383" s="124"/>
      <c r="EBJ383" s="124"/>
      <c r="EBK383" s="124"/>
      <c r="EBL383" s="124"/>
      <c r="EBM383" s="124"/>
      <c r="EBN383" s="124"/>
      <c r="EBO383" s="124"/>
      <c r="EBP383" s="124"/>
      <c r="EBQ383" s="124"/>
      <c r="EBR383" s="124"/>
      <c r="EBS383" s="124"/>
      <c r="EBT383" s="124"/>
      <c r="EBU383" s="124"/>
      <c r="EBV383" s="124"/>
      <c r="EBW383" s="124"/>
      <c r="EBX383" s="124"/>
      <c r="EBY383" s="124"/>
      <c r="EBZ383" s="124"/>
      <c r="ECA383" s="124"/>
      <c r="ECB383" s="124"/>
      <c r="ECC383" s="124"/>
      <c r="ECD383" s="124"/>
      <c r="ECE383" s="124"/>
      <c r="ECF383" s="124"/>
      <c r="ECG383" s="124"/>
      <c r="ECH383" s="124"/>
      <c r="ECI383" s="124"/>
      <c r="ECJ383" s="124"/>
      <c r="ECK383" s="124"/>
      <c r="ECL383" s="124"/>
      <c r="ECM383" s="124"/>
      <c r="ECN383" s="124"/>
      <c r="ECO383" s="124"/>
      <c r="ECP383" s="124"/>
      <c r="ECQ383" s="124"/>
      <c r="ECR383" s="124"/>
      <c r="ECS383" s="124"/>
      <c r="ECT383" s="124"/>
      <c r="ECU383" s="124"/>
      <c r="ECV383" s="124"/>
      <c r="ECW383" s="124"/>
      <c r="ECX383" s="124"/>
      <c r="ECY383" s="124"/>
      <c r="ECZ383" s="124"/>
      <c r="EDA383" s="124"/>
      <c r="EDB383" s="124"/>
      <c r="EDC383" s="124"/>
      <c r="EDD383" s="124"/>
      <c r="EDE383" s="124"/>
      <c r="EDF383" s="124"/>
      <c r="EDG383" s="124"/>
      <c r="EDH383" s="124"/>
      <c r="EDI383" s="124"/>
      <c r="EDJ383" s="124"/>
      <c r="EDK383" s="124"/>
      <c r="EDL383" s="124"/>
      <c r="EDM383" s="124"/>
      <c r="EDN383" s="124"/>
      <c r="EDO383" s="124"/>
      <c r="EDP383" s="124"/>
      <c r="EDQ383" s="124"/>
      <c r="EDR383" s="124"/>
      <c r="EDS383" s="124"/>
      <c r="EDT383" s="124"/>
      <c r="EDU383" s="124"/>
      <c r="EDV383" s="124"/>
      <c r="EDW383" s="124"/>
      <c r="EDX383" s="124"/>
      <c r="EDY383" s="124"/>
      <c r="EDZ383" s="124"/>
      <c r="EEA383" s="124"/>
      <c r="EEB383" s="124"/>
      <c r="EEC383" s="124"/>
      <c r="EED383" s="124"/>
      <c r="EEE383" s="124"/>
      <c r="EEF383" s="124"/>
      <c r="EEG383" s="124"/>
      <c r="EEH383" s="124"/>
      <c r="EEI383" s="124"/>
      <c r="EEJ383" s="124"/>
      <c r="EEK383" s="124"/>
      <c r="EEL383" s="124"/>
      <c r="EEM383" s="124"/>
      <c r="EEN383" s="124"/>
      <c r="EEO383" s="124"/>
      <c r="EEP383" s="124"/>
      <c r="EEQ383" s="124"/>
      <c r="EER383" s="124"/>
      <c r="EES383" s="124"/>
      <c r="EET383" s="124"/>
      <c r="EEU383" s="124"/>
      <c r="EEV383" s="124"/>
      <c r="EEW383" s="124"/>
      <c r="EEX383" s="124"/>
      <c r="EEY383" s="124"/>
      <c r="EEZ383" s="124"/>
      <c r="EFA383" s="124"/>
      <c r="EFB383" s="124"/>
      <c r="EFC383" s="124"/>
      <c r="EFD383" s="124"/>
      <c r="EFE383" s="124"/>
      <c r="EFF383" s="124"/>
      <c r="EFG383" s="124"/>
      <c r="EFH383" s="124"/>
      <c r="EFI383" s="124"/>
      <c r="EFJ383" s="124"/>
      <c r="EFK383" s="124"/>
      <c r="EFL383" s="124"/>
      <c r="EFM383" s="124"/>
      <c r="EFN383" s="124"/>
      <c r="EFO383" s="124"/>
      <c r="EFP383" s="124"/>
      <c r="EFQ383" s="124"/>
      <c r="EFR383" s="124"/>
      <c r="EFS383" s="124"/>
      <c r="EFT383" s="124"/>
      <c r="EFU383" s="124"/>
      <c r="EFV383" s="124"/>
      <c r="EFW383" s="124"/>
      <c r="EFX383" s="124"/>
      <c r="EFY383" s="124"/>
      <c r="EFZ383" s="124"/>
      <c r="EGA383" s="124"/>
      <c r="EGB383" s="124"/>
      <c r="EGC383" s="124"/>
      <c r="EGD383" s="124"/>
      <c r="EGE383" s="124"/>
      <c r="EGF383" s="124"/>
      <c r="EGG383" s="124"/>
      <c r="EGH383" s="124"/>
      <c r="EGI383" s="124"/>
      <c r="EGJ383" s="124"/>
      <c r="EGK383" s="124"/>
      <c r="EGL383" s="124"/>
      <c r="EGM383" s="124"/>
      <c r="EGN383" s="124"/>
      <c r="EGO383" s="124"/>
      <c r="EGP383" s="124"/>
      <c r="EGQ383" s="124"/>
      <c r="EGR383" s="124"/>
      <c r="EGS383" s="124"/>
      <c r="EGT383" s="124"/>
      <c r="EGU383" s="124"/>
      <c r="EGV383" s="124"/>
      <c r="EGW383" s="124"/>
      <c r="EGX383" s="124"/>
      <c r="EGY383" s="124"/>
      <c r="EGZ383" s="124"/>
      <c r="EHA383" s="124"/>
      <c r="EHB383" s="124"/>
      <c r="EHC383" s="124"/>
      <c r="EHD383" s="124"/>
      <c r="EHE383" s="124"/>
      <c r="EHF383" s="124"/>
      <c r="EHG383" s="124"/>
      <c r="EHH383" s="124"/>
      <c r="EHI383" s="124"/>
      <c r="EHJ383" s="124"/>
      <c r="EHK383" s="124"/>
      <c r="EHL383" s="124"/>
      <c r="EHM383" s="124"/>
      <c r="EHN383" s="124"/>
      <c r="EHO383" s="124"/>
      <c r="EHP383" s="124"/>
      <c r="EHQ383" s="124"/>
      <c r="EHR383" s="124"/>
      <c r="EHS383" s="124"/>
      <c r="EHT383" s="124"/>
      <c r="EHU383" s="124"/>
      <c r="EHV383" s="124"/>
      <c r="EHW383" s="124"/>
      <c r="EHX383" s="124"/>
      <c r="EHY383" s="124"/>
      <c r="EHZ383" s="124"/>
      <c r="EIA383" s="124"/>
      <c r="EIB383" s="124"/>
      <c r="EIC383" s="124"/>
      <c r="EID383" s="124"/>
      <c r="EIE383" s="124"/>
      <c r="EIF383" s="124"/>
      <c r="EIG383" s="124"/>
      <c r="EIH383" s="124"/>
      <c r="EII383" s="124"/>
      <c r="EIJ383" s="124"/>
      <c r="EIK383" s="124"/>
      <c r="EIL383" s="124"/>
      <c r="EIM383" s="124"/>
      <c r="EIN383" s="124"/>
      <c r="EIO383" s="124"/>
      <c r="EIP383" s="124"/>
      <c r="EIQ383" s="124"/>
      <c r="EIR383" s="124"/>
      <c r="EIS383" s="124"/>
      <c r="EIT383" s="124"/>
      <c r="EIU383" s="124"/>
      <c r="EIV383" s="124"/>
      <c r="EIW383" s="124"/>
      <c r="EIX383" s="124"/>
      <c r="EIY383" s="124"/>
      <c r="EIZ383" s="124"/>
      <c r="EJA383" s="124"/>
      <c r="EJB383" s="124"/>
      <c r="EJC383" s="124"/>
      <c r="EJD383" s="124"/>
      <c r="EJE383" s="124"/>
      <c r="EJF383" s="124"/>
      <c r="EJG383" s="124"/>
      <c r="EJH383" s="124"/>
      <c r="EJI383" s="124"/>
      <c r="EJJ383" s="124"/>
      <c r="EJK383" s="124"/>
      <c r="EJL383" s="124"/>
      <c r="EJM383" s="124"/>
      <c r="EJN383" s="124"/>
      <c r="EJO383" s="124"/>
      <c r="EJP383" s="124"/>
      <c r="EJQ383" s="124"/>
      <c r="EJR383" s="124"/>
      <c r="EJS383" s="124"/>
      <c r="EJT383" s="124"/>
      <c r="EJU383" s="124"/>
      <c r="EJV383" s="124"/>
      <c r="EJW383" s="124"/>
      <c r="EJX383" s="124"/>
      <c r="EJY383" s="124"/>
      <c r="EJZ383" s="124"/>
      <c r="EKA383" s="124"/>
      <c r="EKB383" s="124"/>
      <c r="EKC383" s="124"/>
      <c r="EKD383" s="124"/>
      <c r="EKE383" s="124"/>
      <c r="EKF383" s="124"/>
      <c r="EKG383" s="124"/>
      <c r="EKH383" s="124"/>
      <c r="EKI383" s="124"/>
      <c r="EKJ383" s="124"/>
      <c r="EKK383" s="124"/>
      <c r="EKL383" s="124"/>
      <c r="EKM383" s="124"/>
      <c r="EKN383" s="124"/>
      <c r="EKO383" s="124"/>
      <c r="EKP383" s="124"/>
      <c r="EKQ383" s="124"/>
      <c r="EKR383" s="124"/>
      <c r="EKS383" s="124"/>
      <c r="EKT383" s="124"/>
      <c r="EKU383" s="124"/>
      <c r="EKV383" s="124"/>
      <c r="EKW383" s="124"/>
      <c r="EKX383" s="124"/>
      <c r="EKY383" s="124"/>
      <c r="EKZ383" s="124"/>
      <c r="ELA383" s="124"/>
      <c r="ELB383" s="124"/>
      <c r="ELC383" s="124"/>
      <c r="ELD383" s="124"/>
      <c r="ELE383" s="124"/>
      <c r="ELF383" s="124"/>
      <c r="ELG383" s="124"/>
      <c r="ELH383" s="124"/>
      <c r="ELI383" s="124"/>
      <c r="ELJ383" s="124"/>
      <c r="ELK383" s="124"/>
      <c r="ELL383" s="124"/>
      <c r="ELM383" s="124"/>
      <c r="ELN383" s="124"/>
      <c r="ELO383" s="124"/>
      <c r="ELP383" s="124"/>
      <c r="ELQ383" s="124"/>
      <c r="ELR383" s="124"/>
      <c r="ELS383" s="124"/>
      <c r="ELT383" s="124"/>
      <c r="ELU383" s="124"/>
      <c r="ELV383" s="124"/>
      <c r="ELW383" s="124"/>
      <c r="ELX383" s="124"/>
      <c r="ELY383" s="124"/>
      <c r="ELZ383" s="124"/>
      <c r="EMA383" s="124"/>
      <c r="EMB383" s="124"/>
      <c r="EMC383" s="124"/>
      <c r="EMD383" s="124"/>
      <c r="EME383" s="124"/>
      <c r="EMF383" s="124"/>
      <c r="EMG383" s="124"/>
      <c r="EMH383" s="124"/>
      <c r="EMI383" s="124"/>
      <c r="EMJ383" s="124"/>
      <c r="EMK383" s="124"/>
      <c r="EML383" s="124"/>
      <c r="EMM383" s="124"/>
      <c r="EMN383" s="124"/>
      <c r="EMO383" s="124"/>
      <c r="EMP383" s="124"/>
      <c r="EMQ383" s="124"/>
      <c r="EMR383" s="124"/>
      <c r="EMS383" s="124"/>
      <c r="EMT383" s="124"/>
      <c r="EMU383" s="124"/>
      <c r="EMV383" s="124"/>
      <c r="EMW383" s="124"/>
      <c r="EMX383" s="124"/>
      <c r="EMY383" s="124"/>
      <c r="EMZ383" s="124"/>
      <c r="ENA383" s="124"/>
      <c r="ENB383" s="124"/>
      <c r="ENC383" s="124"/>
      <c r="END383" s="124"/>
      <c r="ENE383" s="124"/>
      <c r="ENF383" s="124"/>
      <c r="ENG383" s="124"/>
      <c r="ENH383" s="124"/>
      <c r="ENI383" s="124"/>
      <c r="ENJ383" s="124"/>
      <c r="ENK383" s="124"/>
      <c r="ENL383" s="124"/>
      <c r="ENM383" s="124"/>
      <c r="ENN383" s="124"/>
      <c r="ENO383" s="124"/>
      <c r="ENP383" s="124"/>
      <c r="ENQ383" s="124"/>
      <c r="ENR383" s="124"/>
      <c r="ENS383" s="124"/>
      <c r="ENT383" s="124"/>
      <c r="ENU383" s="124"/>
      <c r="ENV383" s="124"/>
      <c r="ENW383" s="124"/>
      <c r="ENX383" s="124"/>
      <c r="ENY383" s="124"/>
      <c r="ENZ383" s="124"/>
      <c r="EOA383" s="124"/>
      <c r="EOB383" s="124"/>
      <c r="EOC383" s="124"/>
      <c r="EOD383" s="124"/>
      <c r="EOE383" s="124"/>
      <c r="EOF383" s="124"/>
      <c r="EOG383" s="124"/>
      <c r="EOH383" s="124"/>
      <c r="EOI383" s="124"/>
      <c r="EOJ383" s="124"/>
      <c r="EOK383" s="124"/>
      <c r="EOL383" s="124"/>
      <c r="EOM383" s="124"/>
      <c r="EON383" s="124"/>
      <c r="EOO383" s="124"/>
      <c r="EOP383" s="124"/>
      <c r="EOQ383" s="124"/>
      <c r="EOR383" s="124"/>
      <c r="EOS383" s="124"/>
      <c r="EOT383" s="124"/>
      <c r="EOU383" s="124"/>
      <c r="EOV383" s="124"/>
      <c r="EOW383" s="124"/>
      <c r="EOX383" s="124"/>
      <c r="EOY383" s="124"/>
      <c r="EOZ383" s="124"/>
      <c r="EPA383" s="124"/>
      <c r="EPB383" s="124"/>
      <c r="EPC383" s="124"/>
      <c r="EPD383" s="124"/>
      <c r="EPE383" s="124"/>
      <c r="EPF383" s="124"/>
      <c r="EPG383" s="124"/>
      <c r="EPH383" s="124"/>
      <c r="EPI383" s="124"/>
      <c r="EPJ383" s="124"/>
      <c r="EPK383" s="124"/>
      <c r="EPL383" s="124"/>
      <c r="EPM383" s="124"/>
      <c r="EPN383" s="124"/>
      <c r="EPO383" s="124"/>
      <c r="EPP383" s="124"/>
      <c r="EPQ383" s="124"/>
      <c r="EPR383" s="124"/>
      <c r="EPS383" s="124"/>
      <c r="EPT383" s="124"/>
      <c r="EPU383" s="124"/>
      <c r="EPV383" s="124"/>
      <c r="EPW383" s="124"/>
      <c r="EPX383" s="124"/>
      <c r="EPY383" s="124"/>
      <c r="EPZ383" s="124"/>
      <c r="EQA383" s="124"/>
      <c r="EQB383" s="124"/>
      <c r="EQC383" s="124"/>
      <c r="EQD383" s="124"/>
      <c r="EQE383" s="124"/>
      <c r="EQF383" s="124"/>
      <c r="EQG383" s="124"/>
      <c r="EQH383" s="124"/>
      <c r="EQI383" s="124"/>
      <c r="EQJ383" s="124"/>
      <c r="EQK383" s="124"/>
      <c r="EQL383" s="124"/>
      <c r="EQM383" s="124"/>
      <c r="EQN383" s="124"/>
      <c r="EQO383" s="124"/>
      <c r="EQP383" s="124"/>
      <c r="EQQ383" s="124"/>
      <c r="EQR383" s="124"/>
      <c r="EQS383" s="124"/>
      <c r="EQT383" s="124"/>
      <c r="EQU383" s="124"/>
      <c r="EQV383" s="124"/>
      <c r="EQW383" s="124"/>
      <c r="EQX383" s="124"/>
      <c r="EQY383" s="124"/>
      <c r="EQZ383" s="124"/>
      <c r="ERA383" s="124"/>
      <c r="ERB383" s="124"/>
      <c r="ERC383" s="124"/>
      <c r="ERD383" s="124"/>
      <c r="ERE383" s="124"/>
      <c r="ERF383" s="124"/>
      <c r="ERG383" s="124"/>
      <c r="ERH383" s="124"/>
      <c r="ERI383" s="124"/>
      <c r="ERJ383" s="124"/>
      <c r="ERK383" s="124"/>
      <c r="ERL383" s="124"/>
      <c r="ERM383" s="124"/>
      <c r="ERN383" s="124"/>
      <c r="ERO383" s="124"/>
      <c r="ERP383" s="124"/>
      <c r="ERQ383" s="124"/>
      <c r="ERR383" s="124"/>
      <c r="ERS383" s="124"/>
      <c r="ERT383" s="124"/>
      <c r="ERU383" s="124"/>
      <c r="ERV383" s="124"/>
      <c r="ERW383" s="124"/>
      <c r="ERX383" s="124"/>
      <c r="ERY383" s="124"/>
      <c r="ERZ383" s="124"/>
      <c r="ESA383" s="124"/>
      <c r="ESB383" s="124"/>
      <c r="ESC383" s="124"/>
      <c r="ESD383" s="124"/>
      <c r="ESE383" s="124"/>
      <c r="ESF383" s="124"/>
      <c r="ESG383" s="124"/>
      <c r="ESH383" s="124"/>
      <c r="ESI383" s="124"/>
      <c r="ESJ383" s="124"/>
      <c r="ESK383" s="124"/>
      <c r="ESL383" s="124"/>
      <c r="ESM383" s="124"/>
      <c r="ESN383" s="124"/>
      <c r="ESO383" s="124"/>
      <c r="ESP383" s="124"/>
      <c r="ESQ383" s="124"/>
      <c r="ESR383" s="124"/>
      <c r="ESS383" s="124"/>
      <c r="EST383" s="124"/>
      <c r="ESU383" s="124"/>
      <c r="ESV383" s="124"/>
      <c r="ESW383" s="124"/>
      <c r="ESX383" s="124"/>
      <c r="ESY383" s="124"/>
      <c r="ESZ383" s="124"/>
      <c r="ETA383" s="124"/>
      <c r="ETB383" s="124"/>
      <c r="ETC383" s="124"/>
      <c r="ETD383" s="124"/>
      <c r="ETE383" s="124"/>
      <c r="ETF383" s="124"/>
      <c r="ETG383" s="124"/>
      <c r="ETH383" s="124"/>
      <c r="ETI383" s="124"/>
      <c r="ETJ383" s="124"/>
      <c r="ETK383" s="124"/>
      <c r="ETL383" s="124"/>
      <c r="ETM383" s="124"/>
      <c r="ETN383" s="124"/>
      <c r="ETO383" s="124"/>
      <c r="ETP383" s="124"/>
      <c r="ETQ383" s="124"/>
      <c r="ETR383" s="124"/>
      <c r="ETS383" s="124"/>
      <c r="ETT383" s="124"/>
      <c r="ETU383" s="124"/>
      <c r="ETV383" s="124"/>
      <c r="ETW383" s="124"/>
      <c r="ETX383" s="124"/>
      <c r="ETY383" s="124"/>
      <c r="ETZ383" s="124"/>
      <c r="EUA383" s="124"/>
      <c r="EUB383" s="124"/>
      <c r="EUC383" s="124"/>
      <c r="EUD383" s="124"/>
      <c r="EUE383" s="124"/>
      <c r="EUF383" s="124"/>
      <c r="EUG383" s="124"/>
      <c r="EUH383" s="124"/>
      <c r="EUI383" s="124"/>
      <c r="EUJ383" s="124"/>
      <c r="EUK383" s="124"/>
      <c r="EUL383" s="124"/>
      <c r="EUM383" s="124"/>
      <c r="EUN383" s="124"/>
      <c r="EUO383" s="124"/>
      <c r="EUP383" s="124"/>
      <c r="EUQ383" s="124"/>
      <c r="EUR383" s="124"/>
      <c r="EUS383" s="124"/>
      <c r="EUT383" s="124"/>
      <c r="EUU383" s="124"/>
      <c r="EUV383" s="124"/>
      <c r="EUW383" s="124"/>
      <c r="EUX383" s="124"/>
      <c r="EUY383" s="124"/>
      <c r="EUZ383" s="124"/>
      <c r="EVA383" s="124"/>
      <c r="EVB383" s="124"/>
      <c r="EVC383" s="124"/>
      <c r="EVD383" s="124"/>
      <c r="EVE383" s="124"/>
      <c r="EVF383" s="124"/>
      <c r="EVG383" s="124"/>
      <c r="EVH383" s="124"/>
      <c r="EVI383" s="124"/>
      <c r="EVJ383" s="124"/>
      <c r="EVK383" s="124"/>
      <c r="EVL383" s="124"/>
      <c r="EVM383" s="124"/>
      <c r="EVN383" s="124"/>
      <c r="EVO383" s="124"/>
      <c r="EVP383" s="124"/>
      <c r="EVQ383" s="124"/>
      <c r="EVR383" s="124"/>
      <c r="EVS383" s="124"/>
      <c r="EVT383" s="124"/>
      <c r="EVU383" s="124"/>
      <c r="EVV383" s="124"/>
      <c r="EVW383" s="124"/>
      <c r="EVX383" s="124"/>
      <c r="EVY383" s="124"/>
      <c r="EVZ383" s="124"/>
      <c r="EWA383" s="124"/>
      <c r="EWB383" s="124"/>
      <c r="EWC383" s="124"/>
      <c r="EWD383" s="124"/>
      <c r="EWE383" s="124"/>
      <c r="EWF383" s="124"/>
      <c r="EWG383" s="124"/>
      <c r="EWH383" s="124"/>
      <c r="EWI383" s="124"/>
      <c r="EWJ383" s="124"/>
      <c r="EWK383" s="124"/>
      <c r="EWL383" s="124"/>
      <c r="EWM383" s="124"/>
      <c r="EWN383" s="124"/>
      <c r="EWO383" s="124"/>
      <c r="EWP383" s="124"/>
      <c r="EWQ383" s="124"/>
      <c r="EWR383" s="124"/>
      <c r="EWS383" s="124"/>
      <c r="EWT383" s="124"/>
      <c r="EWU383" s="124"/>
      <c r="EWV383" s="124"/>
      <c r="EWW383" s="124"/>
      <c r="EWX383" s="124"/>
      <c r="EWY383" s="124"/>
      <c r="EWZ383" s="124"/>
      <c r="EXA383" s="124"/>
      <c r="EXB383" s="124"/>
      <c r="EXC383" s="124"/>
      <c r="EXD383" s="124"/>
      <c r="EXE383" s="124"/>
      <c r="EXF383" s="124"/>
      <c r="EXG383" s="124"/>
      <c r="EXH383" s="124"/>
      <c r="EXI383" s="124"/>
      <c r="EXJ383" s="124"/>
      <c r="EXK383" s="124"/>
      <c r="EXL383" s="124"/>
      <c r="EXM383" s="124"/>
      <c r="EXN383" s="124"/>
      <c r="EXO383" s="124"/>
      <c r="EXP383" s="124"/>
      <c r="EXQ383" s="124"/>
      <c r="EXR383" s="124"/>
      <c r="EXS383" s="124"/>
      <c r="EXT383" s="124"/>
      <c r="EXU383" s="124"/>
      <c r="EXV383" s="124"/>
      <c r="EXW383" s="124"/>
      <c r="EXX383" s="124"/>
      <c r="EXY383" s="124"/>
      <c r="EXZ383" s="124"/>
      <c r="EYA383" s="124"/>
      <c r="EYB383" s="124"/>
      <c r="EYC383" s="124"/>
      <c r="EYD383" s="124"/>
      <c r="EYE383" s="124"/>
      <c r="EYF383" s="124"/>
      <c r="EYG383" s="124"/>
      <c r="EYH383" s="124"/>
      <c r="EYI383" s="124"/>
      <c r="EYJ383" s="124"/>
      <c r="EYK383" s="124"/>
      <c r="EYL383" s="124"/>
      <c r="EYM383" s="124"/>
      <c r="EYN383" s="124"/>
      <c r="EYO383" s="124"/>
      <c r="EYP383" s="124"/>
      <c r="EYQ383" s="124"/>
      <c r="EYR383" s="124"/>
      <c r="EYS383" s="124"/>
      <c r="EYT383" s="124"/>
      <c r="EYU383" s="124"/>
      <c r="EYV383" s="124"/>
      <c r="EYW383" s="124"/>
      <c r="EYX383" s="124"/>
      <c r="EYY383" s="124"/>
      <c r="EYZ383" s="124"/>
      <c r="EZA383" s="124"/>
      <c r="EZB383" s="124"/>
      <c r="EZC383" s="124"/>
      <c r="EZD383" s="124"/>
      <c r="EZE383" s="124"/>
      <c r="EZF383" s="124"/>
      <c r="EZG383" s="124"/>
      <c r="EZH383" s="124"/>
      <c r="EZI383" s="124"/>
      <c r="EZJ383" s="124"/>
      <c r="EZK383" s="124"/>
      <c r="EZL383" s="124"/>
      <c r="EZM383" s="124"/>
      <c r="EZN383" s="124"/>
      <c r="EZO383" s="124"/>
      <c r="EZP383" s="124"/>
      <c r="EZQ383" s="124"/>
      <c r="EZR383" s="124"/>
      <c r="EZS383" s="124"/>
      <c r="EZT383" s="124"/>
      <c r="EZU383" s="124"/>
      <c r="EZV383" s="124"/>
      <c r="EZW383" s="124"/>
      <c r="EZX383" s="124"/>
      <c r="EZY383" s="124"/>
      <c r="EZZ383" s="124"/>
      <c r="FAA383" s="124"/>
      <c r="FAB383" s="124"/>
      <c r="FAC383" s="124"/>
      <c r="FAD383" s="124"/>
      <c r="FAE383" s="124"/>
      <c r="FAF383" s="124"/>
      <c r="FAG383" s="124"/>
      <c r="FAH383" s="124"/>
      <c r="FAI383" s="124"/>
      <c r="FAJ383" s="124"/>
      <c r="FAK383" s="124"/>
      <c r="FAL383" s="124"/>
      <c r="FAM383" s="124"/>
      <c r="FAN383" s="124"/>
      <c r="FAO383" s="124"/>
      <c r="FAP383" s="124"/>
      <c r="FAQ383" s="124"/>
      <c r="FAR383" s="124"/>
      <c r="FAS383" s="124"/>
      <c r="FAT383" s="124"/>
      <c r="FAU383" s="124"/>
      <c r="FAV383" s="124"/>
      <c r="FAW383" s="124"/>
      <c r="FAX383" s="124"/>
      <c r="FAY383" s="124"/>
      <c r="FAZ383" s="124"/>
      <c r="FBA383" s="124"/>
      <c r="FBB383" s="124"/>
      <c r="FBC383" s="124"/>
      <c r="FBD383" s="124"/>
      <c r="FBE383" s="124"/>
      <c r="FBF383" s="124"/>
      <c r="FBG383" s="124"/>
      <c r="FBH383" s="124"/>
      <c r="FBI383" s="124"/>
      <c r="FBJ383" s="124"/>
      <c r="FBK383" s="124"/>
      <c r="FBL383" s="124"/>
      <c r="FBM383" s="124"/>
      <c r="FBN383" s="124"/>
      <c r="FBO383" s="124"/>
      <c r="FBP383" s="124"/>
      <c r="FBQ383" s="124"/>
      <c r="FBR383" s="124"/>
      <c r="FBS383" s="124"/>
      <c r="FBT383" s="124"/>
      <c r="FBU383" s="124"/>
      <c r="FBV383" s="124"/>
      <c r="FBW383" s="124"/>
      <c r="FBX383" s="124"/>
      <c r="FBY383" s="124"/>
      <c r="FBZ383" s="124"/>
      <c r="FCA383" s="124"/>
      <c r="FCB383" s="124"/>
      <c r="FCC383" s="124"/>
      <c r="FCD383" s="124"/>
      <c r="FCE383" s="124"/>
      <c r="FCF383" s="124"/>
      <c r="FCG383" s="124"/>
      <c r="FCH383" s="124"/>
      <c r="FCI383" s="124"/>
      <c r="FCJ383" s="124"/>
      <c r="FCK383" s="124"/>
      <c r="FCL383" s="124"/>
      <c r="FCM383" s="124"/>
      <c r="FCN383" s="124"/>
      <c r="FCO383" s="124"/>
      <c r="FCP383" s="124"/>
      <c r="FCQ383" s="124"/>
      <c r="FCR383" s="124"/>
      <c r="FCS383" s="124"/>
      <c r="FCT383" s="124"/>
      <c r="FCU383" s="124"/>
      <c r="FCV383" s="124"/>
      <c r="FCW383" s="124"/>
      <c r="FCX383" s="124"/>
      <c r="FCY383" s="124"/>
      <c r="FCZ383" s="124"/>
      <c r="FDA383" s="124"/>
      <c r="FDB383" s="124"/>
      <c r="FDC383" s="124"/>
      <c r="FDD383" s="124"/>
      <c r="FDE383" s="124"/>
      <c r="FDF383" s="124"/>
      <c r="FDG383" s="124"/>
      <c r="FDH383" s="124"/>
      <c r="FDI383" s="124"/>
      <c r="FDJ383" s="124"/>
      <c r="FDK383" s="124"/>
      <c r="FDL383" s="124"/>
      <c r="FDM383" s="124"/>
      <c r="FDN383" s="124"/>
      <c r="FDO383" s="124"/>
      <c r="FDP383" s="124"/>
      <c r="FDQ383" s="124"/>
      <c r="FDR383" s="124"/>
      <c r="FDS383" s="124"/>
      <c r="FDT383" s="124"/>
      <c r="FDU383" s="124"/>
      <c r="FDV383" s="124"/>
      <c r="FDW383" s="124"/>
      <c r="FDX383" s="124"/>
      <c r="FDY383" s="124"/>
      <c r="FDZ383" s="124"/>
      <c r="FEA383" s="124"/>
      <c r="FEB383" s="124"/>
      <c r="FEC383" s="124"/>
      <c r="FED383" s="124"/>
      <c r="FEE383" s="124"/>
      <c r="FEF383" s="124"/>
      <c r="FEG383" s="124"/>
      <c r="FEH383" s="124"/>
      <c r="FEI383" s="124"/>
      <c r="FEJ383" s="124"/>
      <c r="FEK383" s="124"/>
      <c r="FEL383" s="124"/>
      <c r="FEM383" s="124"/>
      <c r="FEN383" s="124"/>
      <c r="FEO383" s="124"/>
      <c r="FEP383" s="124"/>
      <c r="FEQ383" s="124"/>
      <c r="FER383" s="124"/>
      <c r="FES383" s="124"/>
      <c r="FET383" s="124"/>
      <c r="FEU383" s="124"/>
      <c r="FEV383" s="124"/>
      <c r="FEW383" s="124"/>
      <c r="FEX383" s="124"/>
      <c r="FEY383" s="124"/>
      <c r="FEZ383" s="124"/>
      <c r="FFA383" s="124"/>
      <c r="FFB383" s="124"/>
      <c r="FFC383" s="124"/>
      <c r="FFD383" s="124"/>
      <c r="FFE383" s="124"/>
      <c r="FFF383" s="124"/>
      <c r="FFG383" s="124"/>
      <c r="FFH383" s="124"/>
      <c r="FFI383" s="124"/>
      <c r="FFJ383" s="124"/>
      <c r="FFK383" s="124"/>
      <c r="FFL383" s="124"/>
      <c r="FFM383" s="124"/>
      <c r="FFN383" s="124"/>
      <c r="FFO383" s="124"/>
      <c r="FFP383" s="124"/>
      <c r="FFQ383" s="124"/>
      <c r="FFR383" s="124"/>
      <c r="FFS383" s="124"/>
      <c r="FFT383" s="124"/>
      <c r="FFU383" s="124"/>
      <c r="FFV383" s="124"/>
      <c r="FFW383" s="124"/>
      <c r="FFX383" s="124"/>
      <c r="FFY383" s="124"/>
      <c r="FFZ383" s="124"/>
      <c r="FGA383" s="124"/>
      <c r="FGB383" s="124"/>
      <c r="FGC383" s="124"/>
      <c r="FGD383" s="124"/>
      <c r="FGE383" s="124"/>
      <c r="FGF383" s="124"/>
      <c r="FGG383" s="124"/>
      <c r="FGH383" s="124"/>
      <c r="FGI383" s="124"/>
      <c r="FGJ383" s="124"/>
      <c r="FGK383" s="124"/>
      <c r="FGL383" s="124"/>
      <c r="FGM383" s="124"/>
      <c r="FGN383" s="124"/>
      <c r="FGO383" s="124"/>
      <c r="FGP383" s="124"/>
      <c r="FGQ383" s="124"/>
      <c r="FGR383" s="124"/>
      <c r="FGS383" s="124"/>
      <c r="FGT383" s="124"/>
      <c r="FGU383" s="124"/>
      <c r="FGV383" s="124"/>
      <c r="FGW383" s="124"/>
      <c r="FGX383" s="124"/>
      <c r="FGY383" s="124"/>
      <c r="FGZ383" s="124"/>
      <c r="FHA383" s="124"/>
      <c r="FHB383" s="124"/>
      <c r="FHC383" s="124"/>
      <c r="FHD383" s="124"/>
      <c r="FHE383" s="124"/>
      <c r="FHF383" s="124"/>
      <c r="FHG383" s="124"/>
      <c r="FHH383" s="124"/>
      <c r="FHI383" s="124"/>
      <c r="FHJ383" s="124"/>
      <c r="FHK383" s="124"/>
      <c r="FHL383" s="124"/>
      <c r="FHM383" s="124"/>
      <c r="FHN383" s="124"/>
      <c r="FHO383" s="124"/>
      <c r="FHP383" s="124"/>
      <c r="FHQ383" s="124"/>
      <c r="FHR383" s="124"/>
      <c r="FHS383" s="124"/>
      <c r="FHT383" s="124"/>
      <c r="FHU383" s="124"/>
      <c r="FHV383" s="124"/>
      <c r="FHW383" s="124"/>
      <c r="FHX383" s="124"/>
      <c r="FHY383" s="124"/>
      <c r="FHZ383" s="124"/>
      <c r="FIA383" s="124"/>
      <c r="FIB383" s="124"/>
      <c r="FIC383" s="124"/>
      <c r="FID383" s="124"/>
      <c r="FIE383" s="124"/>
      <c r="FIF383" s="124"/>
      <c r="FIG383" s="124"/>
      <c r="FIH383" s="124"/>
      <c r="FII383" s="124"/>
      <c r="FIJ383" s="124"/>
      <c r="FIK383" s="124"/>
      <c r="FIL383" s="124"/>
      <c r="FIM383" s="124"/>
      <c r="FIN383" s="124"/>
      <c r="FIO383" s="124"/>
      <c r="FIP383" s="124"/>
      <c r="FIQ383" s="124"/>
      <c r="FIR383" s="124"/>
      <c r="FIS383" s="124"/>
      <c r="FIT383" s="124"/>
      <c r="FIU383" s="124"/>
      <c r="FIV383" s="124"/>
      <c r="FIW383" s="124"/>
      <c r="FIX383" s="124"/>
      <c r="FIY383" s="124"/>
      <c r="FIZ383" s="124"/>
      <c r="FJA383" s="124"/>
      <c r="FJB383" s="124"/>
      <c r="FJC383" s="124"/>
      <c r="FJD383" s="124"/>
      <c r="FJE383" s="124"/>
      <c r="FJF383" s="124"/>
      <c r="FJG383" s="124"/>
      <c r="FJH383" s="124"/>
      <c r="FJI383" s="124"/>
      <c r="FJJ383" s="124"/>
      <c r="FJK383" s="124"/>
      <c r="FJL383" s="124"/>
      <c r="FJM383" s="124"/>
      <c r="FJN383" s="124"/>
      <c r="FJO383" s="124"/>
      <c r="FJP383" s="124"/>
      <c r="FJQ383" s="124"/>
      <c r="FJR383" s="124"/>
      <c r="FJS383" s="124"/>
      <c r="FJT383" s="124"/>
      <c r="FJU383" s="124"/>
      <c r="FJV383" s="124"/>
      <c r="FJW383" s="124"/>
      <c r="FJX383" s="124"/>
      <c r="FJY383" s="124"/>
      <c r="FJZ383" s="124"/>
      <c r="FKA383" s="124"/>
      <c r="FKB383" s="124"/>
      <c r="FKC383" s="124"/>
      <c r="FKD383" s="124"/>
      <c r="FKE383" s="124"/>
      <c r="FKF383" s="124"/>
      <c r="FKG383" s="124"/>
      <c r="FKH383" s="124"/>
      <c r="FKI383" s="124"/>
      <c r="FKJ383" s="124"/>
      <c r="FKK383" s="124"/>
      <c r="FKL383" s="124"/>
      <c r="FKM383" s="124"/>
      <c r="FKN383" s="124"/>
      <c r="FKO383" s="124"/>
      <c r="FKP383" s="124"/>
      <c r="FKQ383" s="124"/>
      <c r="FKR383" s="124"/>
      <c r="FKS383" s="124"/>
      <c r="FKT383" s="124"/>
      <c r="FKU383" s="124"/>
      <c r="FKV383" s="124"/>
      <c r="FKW383" s="124"/>
      <c r="FKX383" s="124"/>
      <c r="FKY383" s="124"/>
      <c r="FKZ383" s="124"/>
      <c r="FLA383" s="124"/>
      <c r="FLB383" s="124"/>
      <c r="FLC383" s="124"/>
      <c r="FLD383" s="124"/>
      <c r="FLE383" s="124"/>
      <c r="FLF383" s="124"/>
      <c r="FLG383" s="124"/>
      <c r="FLH383" s="124"/>
      <c r="FLI383" s="124"/>
      <c r="FLJ383" s="124"/>
      <c r="FLK383" s="124"/>
      <c r="FLL383" s="124"/>
      <c r="FLM383" s="124"/>
      <c r="FLN383" s="124"/>
      <c r="FLO383" s="124"/>
      <c r="FLP383" s="124"/>
      <c r="FLQ383" s="124"/>
      <c r="FLR383" s="124"/>
      <c r="FLS383" s="124"/>
      <c r="FLT383" s="124"/>
      <c r="FLU383" s="124"/>
      <c r="FLV383" s="124"/>
      <c r="FLW383" s="124"/>
      <c r="FLX383" s="124"/>
      <c r="FLY383" s="124"/>
      <c r="FLZ383" s="124"/>
      <c r="FMA383" s="124"/>
      <c r="FMB383" s="124"/>
      <c r="FMC383" s="124"/>
      <c r="FMD383" s="124"/>
      <c r="FME383" s="124"/>
      <c r="FMF383" s="124"/>
      <c r="FMG383" s="124"/>
      <c r="FMH383" s="124"/>
      <c r="FMI383" s="124"/>
      <c r="FMJ383" s="124"/>
      <c r="FMK383" s="124"/>
      <c r="FML383" s="124"/>
      <c r="FMM383" s="124"/>
      <c r="FMN383" s="124"/>
      <c r="FMO383" s="124"/>
      <c r="FMP383" s="124"/>
      <c r="FMQ383" s="124"/>
      <c r="FMR383" s="124"/>
      <c r="FMS383" s="124"/>
      <c r="FMT383" s="124"/>
      <c r="FMU383" s="124"/>
      <c r="FMV383" s="124"/>
      <c r="FMW383" s="124"/>
      <c r="FMX383" s="124"/>
      <c r="FMY383" s="124"/>
      <c r="FMZ383" s="124"/>
      <c r="FNA383" s="124"/>
      <c r="FNB383" s="124"/>
      <c r="FNC383" s="124"/>
      <c r="FND383" s="124"/>
      <c r="FNE383" s="124"/>
      <c r="FNF383" s="124"/>
      <c r="FNG383" s="124"/>
      <c r="FNH383" s="124"/>
      <c r="FNI383" s="124"/>
      <c r="FNJ383" s="124"/>
      <c r="FNK383" s="124"/>
      <c r="FNL383" s="124"/>
      <c r="FNM383" s="124"/>
      <c r="FNN383" s="124"/>
      <c r="FNO383" s="124"/>
      <c r="FNP383" s="124"/>
      <c r="FNQ383" s="124"/>
      <c r="FNR383" s="124"/>
      <c r="FNS383" s="124"/>
      <c r="FNT383" s="124"/>
      <c r="FNU383" s="124"/>
      <c r="FNV383" s="124"/>
      <c r="FNW383" s="124"/>
      <c r="FNX383" s="124"/>
      <c r="FNY383" s="124"/>
      <c r="FNZ383" s="124"/>
      <c r="FOA383" s="124"/>
      <c r="FOB383" s="124"/>
      <c r="FOC383" s="124"/>
      <c r="FOD383" s="124"/>
      <c r="FOE383" s="124"/>
      <c r="FOF383" s="124"/>
      <c r="FOG383" s="124"/>
      <c r="FOH383" s="124"/>
      <c r="FOI383" s="124"/>
      <c r="FOJ383" s="124"/>
      <c r="FOK383" s="124"/>
      <c r="FOL383" s="124"/>
      <c r="FOM383" s="124"/>
      <c r="FON383" s="124"/>
      <c r="FOO383" s="124"/>
      <c r="FOP383" s="124"/>
      <c r="FOQ383" s="124"/>
      <c r="FOR383" s="124"/>
      <c r="FOS383" s="124"/>
      <c r="FOT383" s="124"/>
      <c r="FOU383" s="124"/>
      <c r="FOV383" s="124"/>
      <c r="FOW383" s="124"/>
      <c r="FOX383" s="124"/>
      <c r="FOY383" s="124"/>
      <c r="FOZ383" s="124"/>
      <c r="FPA383" s="124"/>
      <c r="FPB383" s="124"/>
      <c r="FPC383" s="124"/>
      <c r="FPD383" s="124"/>
      <c r="FPE383" s="124"/>
      <c r="FPF383" s="124"/>
      <c r="FPG383" s="124"/>
      <c r="FPH383" s="124"/>
      <c r="FPI383" s="124"/>
      <c r="FPJ383" s="124"/>
      <c r="FPK383" s="124"/>
      <c r="FPL383" s="124"/>
      <c r="FPM383" s="124"/>
      <c r="FPN383" s="124"/>
      <c r="FPO383" s="124"/>
      <c r="FPP383" s="124"/>
      <c r="FPQ383" s="124"/>
      <c r="FPR383" s="124"/>
      <c r="FPS383" s="124"/>
      <c r="FPT383" s="124"/>
      <c r="FPU383" s="124"/>
      <c r="FPV383" s="124"/>
      <c r="FPW383" s="124"/>
      <c r="FPX383" s="124"/>
      <c r="FPY383" s="124"/>
      <c r="FPZ383" s="124"/>
      <c r="FQA383" s="124"/>
      <c r="FQB383" s="124"/>
      <c r="FQC383" s="124"/>
      <c r="FQD383" s="124"/>
      <c r="FQE383" s="124"/>
      <c r="FQF383" s="124"/>
      <c r="FQG383" s="124"/>
      <c r="FQH383" s="124"/>
      <c r="FQI383" s="124"/>
      <c r="FQJ383" s="124"/>
      <c r="FQK383" s="124"/>
      <c r="FQL383" s="124"/>
      <c r="FQM383" s="124"/>
      <c r="FQN383" s="124"/>
      <c r="FQO383" s="124"/>
      <c r="FQP383" s="124"/>
      <c r="FQQ383" s="124"/>
      <c r="FQR383" s="124"/>
      <c r="FQS383" s="124"/>
      <c r="FQT383" s="124"/>
      <c r="FQU383" s="124"/>
      <c r="FQV383" s="124"/>
      <c r="FQW383" s="124"/>
      <c r="FQX383" s="124"/>
      <c r="FQY383" s="124"/>
      <c r="FQZ383" s="124"/>
      <c r="FRA383" s="124"/>
      <c r="FRB383" s="124"/>
      <c r="FRC383" s="124"/>
      <c r="FRD383" s="124"/>
      <c r="FRE383" s="124"/>
      <c r="FRF383" s="124"/>
      <c r="FRG383" s="124"/>
      <c r="FRH383" s="124"/>
      <c r="FRI383" s="124"/>
      <c r="FRJ383" s="124"/>
      <c r="FRK383" s="124"/>
      <c r="FRL383" s="124"/>
      <c r="FRM383" s="124"/>
      <c r="FRN383" s="124"/>
      <c r="FRO383" s="124"/>
      <c r="FRP383" s="124"/>
      <c r="FRQ383" s="124"/>
      <c r="FRR383" s="124"/>
      <c r="FRS383" s="124"/>
      <c r="FRT383" s="124"/>
      <c r="FRU383" s="124"/>
      <c r="FRV383" s="124"/>
      <c r="FRW383" s="124"/>
      <c r="FRX383" s="124"/>
      <c r="FRY383" s="124"/>
      <c r="FRZ383" s="124"/>
      <c r="FSA383" s="124"/>
      <c r="FSB383" s="124"/>
      <c r="FSC383" s="124"/>
      <c r="FSD383" s="124"/>
      <c r="FSE383" s="124"/>
      <c r="FSF383" s="124"/>
      <c r="FSG383" s="124"/>
      <c r="FSH383" s="124"/>
      <c r="FSI383" s="124"/>
      <c r="FSJ383" s="124"/>
      <c r="FSK383" s="124"/>
      <c r="FSL383" s="124"/>
      <c r="FSM383" s="124"/>
      <c r="FSN383" s="124"/>
      <c r="FSO383" s="124"/>
      <c r="FSP383" s="124"/>
      <c r="FSQ383" s="124"/>
      <c r="FSR383" s="124"/>
      <c r="FSS383" s="124"/>
      <c r="FST383" s="124"/>
      <c r="FSU383" s="124"/>
      <c r="FSV383" s="124"/>
      <c r="FSW383" s="124"/>
      <c r="FSX383" s="124"/>
      <c r="FSY383" s="124"/>
      <c r="FSZ383" s="124"/>
      <c r="FTA383" s="124"/>
      <c r="FTB383" s="124"/>
      <c r="FTC383" s="124"/>
      <c r="FTD383" s="124"/>
      <c r="FTE383" s="124"/>
      <c r="FTF383" s="124"/>
      <c r="FTG383" s="124"/>
      <c r="FTH383" s="124"/>
      <c r="FTI383" s="124"/>
      <c r="FTJ383" s="124"/>
      <c r="FTK383" s="124"/>
      <c r="FTL383" s="124"/>
      <c r="FTM383" s="124"/>
      <c r="FTN383" s="124"/>
      <c r="FTO383" s="124"/>
      <c r="FTP383" s="124"/>
      <c r="FTQ383" s="124"/>
      <c r="FTR383" s="124"/>
      <c r="FTS383" s="124"/>
      <c r="FTT383" s="124"/>
      <c r="FTU383" s="124"/>
      <c r="FTV383" s="124"/>
      <c r="FTW383" s="124"/>
      <c r="FTX383" s="124"/>
      <c r="FTY383" s="124"/>
      <c r="FTZ383" s="124"/>
      <c r="FUA383" s="124"/>
      <c r="FUB383" s="124"/>
      <c r="FUC383" s="124"/>
      <c r="FUD383" s="124"/>
      <c r="FUE383" s="124"/>
      <c r="FUF383" s="124"/>
      <c r="FUG383" s="124"/>
      <c r="FUH383" s="124"/>
      <c r="FUI383" s="124"/>
      <c r="FUJ383" s="124"/>
      <c r="FUK383" s="124"/>
      <c r="FUL383" s="124"/>
      <c r="FUM383" s="124"/>
      <c r="FUN383" s="124"/>
      <c r="FUO383" s="124"/>
      <c r="FUP383" s="124"/>
      <c r="FUQ383" s="124"/>
      <c r="FUR383" s="124"/>
      <c r="FUS383" s="124"/>
      <c r="FUT383" s="124"/>
      <c r="FUU383" s="124"/>
      <c r="FUV383" s="124"/>
      <c r="FUW383" s="124"/>
      <c r="FUX383" s="124"/>
      <c r="FUY383" s="124"/>
      <c r="FUZ383" s="124"/>
      <c r="FVA383" s="124"/>
      <c r="FVB383" s="124"/>
      <c r="FVC383" s="124"/>
      <c r="FVD383" s="124"/>
      <c r="FVE383" s="124"/>
      <c r="FVF383" s="124"/>
      <c r="FVG383" s="124"/>
      <c r="FVH383" s="124"/>
      <c r="FVI383" s="124"/>
      <c r="FVJ383" s="124"/>
      <c r="FVK383" s="124"/>
      <c r="FVL383" s="124"/>
      <c r="FVM383" s="124"/>
      <c r="FVN383" s="124"/>
      <c r="FVO383" s="124"/>
      <c r="FVP383" s="124"/>
      <c r="FVQ383" s="124"/>
      <c r="FVR383" s="124"/>
      <c r="FVS383" s="124"/>
      <c r="FVT383" s="124"/>
      <c r="FVU383" s="124"/>
      <c r="FVV383" s="124"/>
      <c r="FVW383" s="124"/>
      <c r="FVX383" s="124"/>
      <c r="FVY383" s="124"/>
      <c r="FVZ383" s="124"/>
      <c r="FWA383" s="124"/>
      <c r="FWB383" s="124"/>
      <c r="FWC383" s="124"/>
      <c r="FWD383" s="124"/>
      <c r="FWE383" s="124"/>
      <c r="FWF383" s="124"/>
      <c r="FWG383" s="124"/>
      <c r="FWH383" s="124"/>
      <c r="FWI383" s="124"/>
      <c r="FWJ383" s="124"/>
      <c r="FWK383" s="124"/>
      <c r="FWL383" s="124"/>
      <c r="FWM383" s="124"/>
      <c r="FWN383" s="124"/>
      <c r="FWO383" s="124"/>
      <c r="FWP383" s="124"/>
      <c r="FWQ383" s="124"/>
      <c r="FWR383" s="124"/>
      <c r="FWS383" s="124"/>
      <c r="FWT383" s="124"/>
      <c r="FWU383" s="124"/>
      <c r="FWV383" s="124"/>
      <c r="FWW383" s="124"/>
      <c r="FWX383" s="124"/>
      <c r="FWY383" s="124"/>
      <c r="FWZ383" s="124"/>
      <c r="FXA383" s="124"/>
      <c r="FXB383" s="124"/>
      <c r="FXC383" s="124"/>
      <c r="FXD383" s="124"/>
      <c r="FXE383" s="124"/>
      <c r="FXF383" s="124"/>
      <c r="FXG383" s="124"/>
      <c r="FXH383" s="124"/>
      <c r="FXI383" s="124"/>
      <c r="FXJ383" s="124"/>
      <c r="FXK383" s="124"/>
      <c r="FXL383" s="124"/>
      <c r="FXM383" s="124"/>
      <c r="FXN383" s="124"/>
      <c r="FXO383" s="124"/>
      <c r="FXP383" s="124"/>
      <c r="FXQ383" s="124"/>
      <c r="FXR383" s="124"/>
      <c r="FXS383" s="124"/>
      <c r="FXT383" s="124"/>
      <c r="FXU383" s="124"/>
      <c r="FXV383" s="124"/>
      <c r="FXW383" s="124"/>
      <c r="FXX383" s="124"/>
      <c r="FXY383" s="124"/>
      <c r="FXZ383" s="124"/>
      <c r="FYA383" s="124"/>
      <c r="FYB383" s="124"/>
      <c r="FYC383" s="124"/>
      <c r="FYD383" s="124"/>
      <c r="FYE383" s="124"/>
      <c r="FYF383" s="124"/>
      <c r="FYG383" s="124"/>
      <c r="FYH383" s="124"/>
      <c r="FYI383" s="124"/>
      <c r="FYJ383" s="124"/>
      <c r="FYK383" s="124"/>
      <c r="FYL383" s="124"/>
      <c r="FYM383" s="124"/>
      <c r="FYN383" s="124"/>
      <c r="FYO383" s="124"/>
      <c r="FYP383" s="124"/>
      <c r="FYQ383" s="124"/>
      <c r="FYR383" s="124"/>
      <c r="FYS383" s="124"/>
      <c r="FYT383" s="124"/>
      <c r="FYU383" s="124"/>
      <c r="FYV383" s="124"/>
      <c r="FYW383" s="124"/>
      <c r="FYX383" s="124"/>
      <c r="FYY383" s="124"/>
      <c r="FYZ383" s="124"/>
      <c r="FZA383" s="124"/>
      <c r="FZB383" s="124"/>
      <c r="FZC383" s="124"/>
      <c r="FZD383" s="124"/>
      <c r="FZE383" s="124"/>
      <c r="FZF383" s="124"/>
      <c r="FZG383" s="124"/>
      <c r="FZH383" s="124"/>
      <c r="FZI383" s="124"/>
      <c r="FZJ383" s="124"/>
      <c r="FZK383" s="124"/>
      <c r="FZL383" s="124"/>
      <c r="FZM383" s="124"/>
      <c r="FZN383" s="124"/>
      <c r="FZO383" s="124"/>
      <c r="FZP383" s="124"/>
      <c r="FZQ383" s="124"/>
      <c r="FZR383" s="124"/>
      <c r="FZS383" s="124"/>
      <c r="FZT383" s="124"/>
      <c r="FZU383" s="124"/>
      <c r="FZV383" s="124"/>
      <c r="FZW383" s="124"/>
      <c r="FZX383" s="124"/>
      <c r="FZY383" s="124"/>
      <c r="FZZ383" s="124"/>
      <c r="GAA383" s="124"/>
      <c r="GAB383" s="124"/>
      <c r="GAC383" s="124"/>
      <c r="GAD383" s="124"/>
      <c r="GAE383" s="124"/>
      <c r="GAF383" s="124"/>
      <c r="GAG383" s="124"/>
      <c r="GAH383" s="124"/>
      <c r="GAI383" s="124"/>
      <c r="GAJ383" s="124"/>
      <c r="GAK383" s="124"/>
      <c r="GAL383" s="124"/>
      <c r="GAM383" s="124"/>
      <c r="GAN383" s="124"/>
      <c r="GAO383" s="124"/>
      <c r="GAP383" s="124"/>
      <c r="GAQ383" s="124"/>
      <c r="GAR383" s="124"/>
      <c r="GAS383" s="124"/>
      <c r="GAT383" s="124"/>
      <c r="GAU383" s="124"/>
      <c r="GAV383" s="124"/>
      <c r="GAW383" s="124"/>
      <c r="GAX383" s="124"/>
      <c r="GAY383" s="124"/>
      <c r="GAZ383" s="124"/>
      <c r="GBA383" s="124"/>
      <c r="GBB383" s="124"/>
      <c r="GBC383" s="124"/>
      <c r="GBD383" s="124"/>
      <c r="GBE383" s="124"/>
      <c r="GBF383" s="124"/>
      <c r="GBG383" s="124"/>
      <c r="GBH383" s="124"/>
      <c r="GBI383" s="124"/>
      <c r="GBJ383" s="124"/>
      <c r="GBK383" s="124"/>
      <c r="GBL383" s="124"/>
      <c r="GBM383" s="124"/>
      <c r="GBN383" s="124"/>
      <c r="GBO383" s="124"/>
      <c r="GBP383" s="124"/>
      <c r="GBQ383" s="124"/>
      <c r="GBR383" s="124"/>
      <c r="GBS383" s="124"/>
      <c r="GBT383" s="124"/>
      <c r="GBU383" s="124"/>
      <c r="GBV383" s="124"/>
      <c r="GBW383" s="124"/>
      <c r="GBX383" s="124"/>
      <c r="GBY383" s="124"/>
      <c r="GBZ383" s="124"/>
      <c r="GCA383" s="124"/>
      <c r="GCB383" s="124"/>
      <c r="GCC383" s="124"/>
      <c r="GCD383" s="124"/>
      <c r="GCE383" s="124"/>
      <c r="GCF383" s="124"/>
      <c r="GCG383" s="124"/>
      <c r="GCH383" s="124"/>
      <c r="GCI383" s="124"/>
      <c r="GCJ383" s="124"/>
      <c r="GCK383" s="124"/>
      <c r="GCL383" s="124"/>
      <c r="GCM383" s="124"/>
      <c r="GCN383" s="124"/>
      <c r="GCO383" s="124"/>
      <c r="GCP383" s="124"/>
      <c r="GCQ383" s="124"/>
      <c r="GCR383" s="124"/>
      <c r="GCS383" s="124"/>
      <c r="GCT383" s="124"/>
      <c r="GCU383" s="124"/>
      <c r="GCV383" s="124"/>
      <c r="GCW383" s="124"/>
      <c r="GCX383" s="124"/>
      <c r="GCY383" s="124"/>
      <c r="GCZ383" s="124"/>
      <c r="GDA383" s="124"/>
      <c r="GDB383" s="124"/>
      <c r="GDC383" s="124"/>
      <c r="GDD383" s="124"/>
      <c r="GDE383" s="124"/>
      <c r="GDF383" s="124"/>
      <c r="GDG383" s="124"/>
      <c r="GDH383" s="124"/>
      <c r="GDI383" s="124"/>
      <c r="GDJ383" s="124"/>
      <c r="GDK383" s="124"/>
      <c r="GDL383" s="124"/>
      <c r="GDM383" s="124"/>
      <c r="GDN383" s="124"/>
      <c r="GDO383" s="124"/>
      <c r="GDP383" s="124"/>
      <c r="GDQ383" s="124"/>
      <c r="GDR383" s="124"/>
      <c r="GDS383" s="124"/>
      <c r="GDT383" s="124"/>
      <c r="GDU383" s="124"/>
      <c r="GDV383" s="124"/>
      <c r="GDW383" s="124"/>
      <c r="GDX383" s="124"/>
      <c r="GDY383" s="124"/>
      <c r="GDZ383" s="124"/>
      <c r="GEA383" s="124"/>
      <c r="GEB383" s="124"/>
      <c r="GEC383" s="124"/>
      <c r="GED383" s="124"/>
      <c r="GEE383" s="124"/>
      <c r="GEF383" s="124"/>
      <c r="GEG383" s="124"/>
      <c r="GEH383" s="124"/>
      <c r="GEI383" s="124"/>
      <c r="GEJ383" s="124"/>
      <c r="GEK383" s="124"/>
      <c r="GEL383" s="124"/>
      <c r="GEM383" s="124"/>
      <c r="GEN383" s="124"/>
      <c r="GEO383" s="124"/>
      <c r="GEP383" s="124"/>
      <c r="GEQ383" s="124"/>
      <c r="GER383" s="124"/>
      <c r="GES383" s="124"/>
      <c r="GET383" s="124"/>
      <c r="GEU383" s="124"/>
      <c r="GEV383" s="124"/>
      <c r="GEW383" s="124"/>
      <c r="GEX383" s="124"/>
      <c r="GEY383" s="124"/>
      <c r="GEZ383" s="124"/>
      <c r="GFA383" s="124"/>
      <c r="GFB383" s="124"/>
      <c r="GFC383" s="124"/>
      <c r="GFD383" s="124"/>
      <c r="GFE383" s="124"/>
      <c r="GFF383" s="124"/>
      <c r="GFG383" s="124"/>
      <c r="GFH383" s="124"/>
      <c r="GFI383" s="124"/>
      <c r="GFJ383" s="124"/>
      <c r="GFK383" s="124"/>
      <c r="GFL383" s="124"/>
      <c r="GFM383" s="124"/>
      <c r="GFN383" s="124"/>
      <c r="GFO383" s="124"/>
      <c r="GFP383" s="124"/>
      <c r="GFQ383" s="124"/>
      <c r="GFR383" s="124"/>
      <c r="GFS383" s="124"/>
      <c r="GFT383" s="124"/>
      <c r="GFU383" s="124"/>
      <c r="GFV383" s="124"/>
      <c r="GFW383" s="124"/>
      <c r="GFX383" s="124"/>
      <c r="GFY383" s="124"/>
      <c r="GFZ383" s="124"/>
      <c r="GGA383" s="124"/>
      <c r="GGB383" s="124"/>
      <c r="GGC383" s="124"/>
      <c r="GGD383" s="124"/>
      <c r="GGE383" s="124"/>
      <c r="GGF383" s="124"/>
      <c r="GGG383" s="124"/>
      <c r="GGH383" s="124"/>
      <c r="GGI383" s="124"/>
      <c r="GGJ383" s="124"/>
      <c r="GGK383" s="124"/>
      <c r="GGL383" s="124"/>
      <c r="GGM383" s="124"/>
      <c r="GGN383" s="124"/>
      <c r="GGO383" s="124"/>
      <c r="GGP383" s="124"/>
      <c r="GGQ383" s="124"/>
      <c r="GGR383" s="124"/>
      <c r="GGS383" s="124"/>
      <c r="GGT383" s="124"/>
      <c r="GGU383" s="124"/>
      <c r="GGV383" s="124"/>
      <c r="GGW383" s="124"/>
      <c r="GGX383" s="124"/>
      <c r="GGY383" s="124"/>
      <c r="GGZ383" s="124"/>
      <c r="GHA383" s="124"/>
      <c r="GHB383" s="124"/>
      <c r="GHC383" s="124"/>
      <c r="GHD383" s="124"/>
      <c r="GHE383" s="124"/>
      <c r="GHF383" s="124"/>
      <c r="GHG383" s="124"/>
      <c r="GHH383" s="124"/>
      <c r="GHI383" s="124"/>
      <c r="GHJ383" s="124"/>
      <c r="GHK383" s="124"/>
      <c r="GHL383" s="124"/>
      <c r="GHM383" s="124"/>
      <c r="GHN383" s="124"/>
      <c r="GHO383" s="124"/>
      <c r="GHP383" s="124"/>
      <c r="GHQ383" s="124"/>
      <c r="GHR383" s="124"/>
      <c r="GHS383" s="124"/>
      <c r="GHT383" s="124"/>
      <c r="GHU383" s="124"/>
      <c r="GHV383" s="124"/>
      <c r="GHW383" s="124"/>
      <c r="GHX383" s="124"/>
      <c r="GHY383" s="124"/>
      <c r="GHZ383" s="124"/>
      <c r="GIA383" s="124"/>
      <c r="GIB383" s="124"/>
      <c r="GIC383" s="124"/>
      <c r="GID383" s="124"/>
      <c r="GIE383" s="124"/>
      <c r="GIF383" s="124"/>
      <c r="GIG383" s="124"/>
      <c r="GIH383" s="124"/>
      <c r="GII383" s="124"/>
      <c r="GIJ383" s="124"/>
      <c r="GIK383" s="124"/>
      <c r="GIL383" s="124"/>
      <c r="GIM383" s="124"/>
      <c r="GIN383" s="124"/>
      <c r="GIO383" s="124"/>
      <c r="GIP383" s="124"/>
      <c r="GIQ383" s="124"/>
      <c r="GIR383" s="124"/>
      <c r="GIS383" s="124"/>
      <c r="GIT383" s="124"/>
      <c r="GIU383" s="124"/>
      <c r="GIV383" s="124"/>
      <c r="GIW383" s="124"/>
      <c r="GIX383" s="124"/>
      <c r="GIY383" s="124"/>
      <c r="GIZ383" s="124"/>
      <c r="GJA383" s="124"/>
      <c r="GJB383" s="124"/>
      <c r="GJC383" s="124"/>
      <c r="GJD383" s="124"/>
      <c r="GJE383" s="124"/>
      <c r="GJF383" s="124"/>
      <c r="GJG383" s="124"/>
      <c r="GJH383" s="124"/>
      <c r="GJI383" s="124"/>
      <c r="GJJ383" s="124"/>
      <c r="GJK383" s="124"/>
      <c r="GJL383" s="124"/>
      <c r="GJM383" s="124"/>
      <c r="GJN383" s="124"/>
      <c r="GJO383" s="124"/>
      <c r="GJP383" s="124"/>
      <c r="GJQ383" s="124"/>
      <c r="GJR383" s="124"/>
      <c r="GJS383" s="124"/>
      <c r="GJT383" s="124"/>
      <c r="GJU383" s="124"/>
      <c r="GJV383" s="124"/>
      <c r="GJW383" s="124"/>
      <c r="GJX383" s="124"/>
      <c r="GJY383" s="124"/>
      <c r="GJZ383" s="124"/>
      <c r="GKA383" s="124"/>
      <c r="GKB383" s="124"/>
      <c r="GKC383" s="124"/>
      <c r="GKD383" s="124"/>
      <c r="GKE383" s="124"/>
      <c r="GKF383" s="124"/>
      <c r="GKG383" s="124"/>
      <c r="GKH383" s="124"/>
      <c r="GKI383" s="124"/>
      <c r="GKJ383" s="124"/>
      <c r="GKK383" s="124"/>
      <c r="GKL383" s="124"/>
      <c r="GKM383" s="124"/>
      <c r="GKN383" s="124"/>
      <c r="GKO383" s="124"/>
      <c r="GKP383" s="124"/>
      <c r="GKQ383" s="124"/>
      <c r="GKR383" s="124"/>
      <c r="GKS383" s="124"/>
      <c r="GKT383" s="124"/>
      <c r="GKU383" s="124"/>
      <c r="GKV383" s="124"/>
      <c r="GKW383" s="124"/>
      <c r="GKX383" s="124"/>
      <c r="GKY383" s="124"/>
      <c r="GKZ383" s="124"/>
      <c r="GLA383" s="124"/>
      <c r="GLB383" s="124"/>
      <c r="GLC383" s="124"/>
      <c r="GLD383" s="124"/>
      <c r="GLE383" s="124"/>
      <c r="GLF383" s="124"/>
      <c r="GLG383" s="124"/>
      <c r="GLH383" s="124"/>
      <c r="GLI383" s="124"/>
      <c r="GLJ383" s="124"/>
      <c r="GLK383" s="124"/>
      <c r="GLL383" s="124"/>
      <c r="GLM383" s="124"/>
      <c r="GLN383" s="124"/>
      <c r="GLO383" s="124"/>
      <c r="GLP383" s="124"/>
      <c r="GLQ383" s="124"/>
      <c r="GLR383" s="124"/>
      <c r="GLS383" s="124"/>
      <c r="GLT383" s="124"/>
      <c r="GLU383" s="124"/>
      <c r="GLV383" s="124"/>
      <c r="GLW383" s="124"/>
      <c r="GLX383" s="124"/>
      <c r="GLY383" s="124"/>
      <c r="GLZ383" s="124"/>
      <c r="GMA383" s="124"/>
      <c r="GMB383" s="124"/>
      <c r="GMC383" s="124"/>
      <c r="GMD383" s="124"/>
      <c r="GME383" s="124"/>
      <c r="GMF383" s="124"/>
      <c r="GMG383" s="124"/>
      <c r="GMH383" s="124"/>
      <c r="GMI383" s="124"/>
      <c r="GMJ383" s="124"/>
      <c r="GMK383" s="124"/>
      <c r="GML383" s="124"/>
      <c r="GMM383" s="124"/>
      <c r="GMN383" s="124"/>
      <c r="GMO383" s="124"/>
      <c r="GMP383" s="124"/>
      <c r="GMQ383" s="124"/>
      <c r="GMR383" s="124"/>
      <c r="GMS383" s="124"/>
      <c r="GMT383" s="124"/>
      <c r="GMU383" s="124"/>
      <c r="GMV383" s="124"/>
      <c r="GMW383" s="124"/>
      <c r="GMX383" s="124"/>
      <c r="GMY383" s="124"/>
      <c r="GMZ383" s="124"/>
      <c r="GNA383" s="124"/>
      <c r="GNB383" s="124"/>
      <c r="GNC383" s="124"/>
      <c r="GND383" s="124"/>
      <c r="GNE383" s="124"/>
      <c r="GNF383" s="124"/>
      <c r="GNG383" s="124"/>
      <c r="GNH383" s="124"/>
      <c r="GNI383" s="124"/>
      <c r="GNJ383" s="124"/>
      <c r="GNK383" s="124"/>
      <c r="GNL383" s="124"/>
      <c r="GNM383" s="124"/>
      <c r="GNN383" s="124"/>
      <c r="GNO383" s="124"/>
      <c r="GNP383" s="124"/>
      <c r="GNQ383" s="124"/>
      <c r="GNR383" s="124"/>
      <c r="GNS383" s="124"/>
      <c r="GNT383" s="124"/>
      <c r="GNU383" s="124"/>
      <c r="GNV383" s="124"/>
      <c r="GNW383" s="124"/>
      <c r="GNX383" s="124"/>
      <c r="GNY383" s="124"/>
      <c r="GNZ383" s="124"/>
      <c r="GOA383" s="124"/>
      <c r="GOB383" s="124"/>
      <c r="GOC383" s="124"/>
      <c r="GOD383" s="124"/>
      <c r="GOE383" s="124"/>
      <c r="GOF383" s="124"/>
      <c r="GOG383" s="124"/>
      <c r="GOH383" s="124"/>
      <c r="GOI383" s="124"/>
      <c r="GOJ383" s="124"/>
      <c r="GOK383" s="124"/>
      <c r="GOL383" s="124"/>
      <c r="GOM383" s="124"/>
      <c r="GON383" s="124"/>
      <c r="GOO383" s="124"/>
      <c r="GOP383" s="124"/>
      <c r="GOQ383" s="124"/>
      <c r="GOR383" s="124"/>
      <c r="GOS383" s="124"/>
      <c r="GOT383" s="124"/>
      <c r="GOU383" s="124"/>
      <c r="GOV383" s="124"/>
      <c r="GOW383" s="124"/>
      <c r="GOX383" s="124"/>
      <c r="GOY383" s="124"/>
      <c r="GOZ383" s="124"/>
      <c r="GPA383" s="124"/>
      <c r="GPB383" s="124"/>
      <c r="GPC383" s="124"/>
      <c r="GPD383" s="124"/>
      <c r="GPE383" s="124"/>
      <c r="GPF383" s="124"/>
      <c r="GPG383" s="124"/>
      <c r="GPH383" s="124"/>
      <c r="GPI383" s="124"/>
      <c r="GPJ383" s="124"/>
      <c r="GPK383" s="124"/>
      <c r="GPL383" s="124"/>
      <c r="GPM383" s="124"/>
      <c r="GPN383" s="124"/>
      <c r="GPO383" s="124"/>
      <c r="GPP383" s="124"/>
      <c r="GPQ383" s="124"/>
      <c r="GPR383" s="124"/>
      <c r="GPS383" s="124"/>
      <c r="GPT383" s="124"/>
      <c r="GPU383" s="124"/>
      <c r="GPV383" s="124"/>
      <c r="GPW383" s="124"/>
      <c r="GPX383" s="124"/>
      <c r="GPY383" s="124"/>
      <c r="GPZ383" s="124"/>
      <c r="GQA383" s="124"/>
      <c r="GQB383" s="124"/>
      <c r="GQC383" s="124"/>
      <c r="GQD383" s="124"/>
      <c r="GQE383" s="124"/>
      <c r="GQF383" s="124"/>
      <c r="GQG383" s="124"/>
      <c r="GQH383" s="124"/>
      <c r="GQI383" s="124"/>
      <c r="GQJ383" s="124"/>
      <c r="GQK383" s="124"/>
      <c r="GQL383" s="124"/>
      <c r="GQM383" s="124"/>
      <c r="GQN383" s="124"/>
      <c r="GQO383" s="124"/>
      <c r="GQP383" s="124"/>
      <c r="GQQ383" s="124"/>
      <c r="GQR383" s="124"/>
      <c r="GQS383" s="124"/>
      <c r="GQT383" s="124"/>
      <c r="GQU383" s="124"/>
      <c r="GQV383" s="124"/>
      <c r="GQW383" s="124"/>
      <c r="GQX383" s="124"/>
      <c r="GQY383" s="124"/>
      <c r="GQZ383" s="124"/>
      <c r="GRA383" s="124"/>
      <c r="GRB383" s="124"/>
      <c r="GRC383" s="124"/>
      <c r="GRD383" s="124"/>
      <c r="GRE383" s="124"/>
      <c r="GRF383" s="124"/>
      <c r="GRG383" s="124"/>
      <c r="GRH383" s="124"/>
      <c r="GRI383" s="124"/>
      <c r="GRJ383" s="124"/>
      <c r="GRK383" s="124"/>
      <c r="GRL383" s="124"/>
      <c r="GRM383" s="124"/>
      <c r="GRN383" s="124"/>
      <c r="GRO383" s="124"/>
      <c r="GRP383" s="124"/>
      <c r="GRQ383" s="124"/>
      <c r="GRR383" s="124"/>
      <c r="GRS383" s="124"/>
      <c r="GRT383" s="124"/>
      <c r="GRU383" s="124"/>
      <c r="GRV383" s="124"/>
      <c r="GRW383" s="124"/>
      <c r="GRX383" s="124"/>
      <c r="GRY383" s="124"/>
      <c r="GRZ383" s="124"/>
      <c r="GSA383" s="124"/>
      <c r="GSB383" s="124"/>
      <c r="GSC383" s="124"/>
      <c r="GSD383" s="124"/>
      <c r="GSE383" s="124"/>
      <c r="GSF383" s="124"/>
      <c r="GSG383" s="124"/>
      <c r="GSH383" s="124"/>
      <c r="GSI383" s="124"/>
      <c r="GSJ383" s="124"/>
      <c r="GSK383" s="124"/>
      <c r="GSL383" s="124"/>
      <c r="GSM383" s="124"/>
      <c r="GSN383" s="124"/>
      <c r="GSO383" s="124"/>
      <c r="GSP383" s="124"/>
      <c r="GSQ383" s="124"/>
      <c r="GSR383" s="124"/>
      <c r="GSS383" s="124"/>
      <c r="GST383" s="124"/>
      <c r="GSU383" s="124"/>
      <c r="GSV383" s="124"/>
      <c r="GSW383" s="124"/>
      <c r="GSX383" s="124"/>
      <c r="GSY383" s="124"/>
      <c r="GSZ383" s="124"/>
      <c r="GTA383" s="124"/>
      <c r="GTB383" s="124"/>
      <c r="GTC383" s="124"/>
      <c r="GTD383" s="124"/>
      <c r="GTE383" s="124"/>
      <c r="GTF383" s="124"/>
      <c r="GTG383" s="124"/>
      <c r="GTH383" s="124"/>
      <c r="GTI383" s="124"/>
      <c r="GTJ383" s="124"/>
      <c r="GTK383" s="124"/>
      <c r="GTL383" s="124"/>
      <c r="GTM383" s="124"/>
      <c r="GTN383" s="124"/>
      <c r="GTO383" s="124"/>
      <c r="GTP383" s="124"/>
      <c r="GTQ383" s="124"/>
      <c r="GTR383" s="124"/>
      <c r="GTS383" s="124"/>
      <c r="GTT383" s="124"/>
      <c r="GTU383" s="124"/>
      <c r="GTV383" s="124"/>
      <c r="GTW383" s="124"/>
      <c r="GTX383" s="124"/>
      <c r="GTY383" s="124"/>
      <c r="GTZ383" s="124"/>
      <c r="GUA383" s="124"/>
      <c r="GUB383" s="124"/>
      <c r="GUC383" s="124"/>
      <c r="GUD383" s="124"/>
      <c r="GUE383" s="124"/>
      <c r="GUF383" s="124"/>
      <c r="GUG383" s="124"/>
      <c r="GUH383" s="124"/>
      <c r="GUI383" s="124"/>
      <c r="GUJ383" s="124"/>
      <c r="GUK383" s="124"/>
      <c r="GUL383" s="124"/>
      <c r="GUM383" s="124"/>
      <c r="GUN383" s="124"/>
      <c r="GUO383" s="124"/>
      <c r="GUP383" s="124"/>
      <c r="GUQ383" s="124"/>
      <c r="GUR383" s="124"/>
      <c r="GUS383" s="124"/>
      <c r="GUT383" s="124"/>
      <c r="GUU383" s="124"/>
      <c r="GUV383" s="124"/>
      <c r="GUW383" s="124"/>
      <c r="GUX383" s="124"/>
      <c r="GUY383" s="124"/>
      <c r="GUZ383" s="124"/>
      <c r="GVA383" s="124"/>
      <c r="GVB383" s="124"/>
      <c r="GVC383" s="124"/>
      <c r="GVD383" s="124"/>
      <c r="GVE383" s="124"/>
      <c r="GVF383" s="124"/>
      <c r="GVG383" s="124"/>
      <c r="GVH383" s="124"/>
      <c r="GVI383" s="124"/>
      <c r="GVJ383" s="124"/>
      <c r="GVK383" s="124"/>
      <c r="GVL383" s="124"/>
      <c r="GVM383" s="124"/>
      <c r="GVN383" s="124"/>
      <c r="GVO383" s="124"/>
      <c r="GVP383" s="124"/>
      <c r="GVQ383" s="124"/>
      <c r="GVR383" s="124"/>
      <c r="GVS383" s="124"/>
      <c r="GVT383" s="124"/>
      <c r="GVU383" s="124"/>
      <c r="GVV383" s="124"/>
      <c r="GVW383" s="124"/>
      <c r="GVX383" s="124"/>
      <c r="GVY383" s="124"/>
      <c r="GVZ383" s="124"/>
      <c r="GWA383" s="124"/>
      <c r="GWB383" s="124"/>
      <c r="GWC383" s="124"/>
      <c r="GWD383" s="124"/>
      <c r="GWE383" s="124"/>
      <c r="GWF383" s="124"/>
      <c r="GWG383" s="124"/>
      <c r="GWH383" s="124"/>
      <c r="GWI383" s="124"/>
      <c r="GWJ383" s="124"/>
      <c r="GWK383" s="124"/>
      <c r="GWL383" s="124"/>
      <c r="GWM383" s="124"/>
      <c r="GWN383" s="124"/>
      <c r="GWO383" s="124"/>
      <c r="GWP383" s="124"/>
      <c r="GWQ383" s="124"/>
      <c r="GWR383" s="124"/>
      <c r="GWS383" s="124"/>
      <c r="GWT383" s="124"/>
      <c r="GWU383" s="124"/>
      <c r="GWV383" s="124"/>
      <c r="GWW383" s="124"/>
      <c r="GWX383" s="124"/>
      <c r="GWY383" s="124"/>
      <c r="GWZ383" s="124"/>
      <c r="GXA383" s="124"/>
      <c r="GXB383" s="124"/>
      <c r="GXC383" s="124"/>
      <c r="GXD383" s="124"/>
      <c r="GXE383" s="124"/>
      <c r="GXF383" s="124"/>
      <c r="GXG383" s="124"/>
      <c r="GXH383" s="124"/>
      <c r="GXI383" s="124"/>
      <c r="GXJ383" s="124"/>
      <c r="GXK383" s="124"/>
      <c r="GXL383" s="124"/>
      <c r="GXM383" s="124"/>
      <c r="GXN383" s="124"/>
      <c r="GXO383" s="124"/>
      <c r="GXP383" s="124"/>
      <c r="GXQ383" s="124"/>
      <c r="GXR383" s="124"/>
      <c r="GXS383" s="124"/>
      <c r="GXT383" s="124"/>
      <c r="GXU383" s="124"/>
      <c r="GXV383" s="124"/>
      <c r="GXW383" s="124"/>
      <c r="GXX383" s="124"/>
      <c r="GXY383" s="124"/>
      <c r="GXZ383" s="124"/>
      <c r="GYA383" s="124"/>
      <c r="GYB383" s="124"/>
      <c r="GYC383" s="124"/>
      <c r="GYD383" s="124"/>
      <c r="GYE383" s="124"/>
      <c r="GYF383" s="124"/>
      <c r="GYG383" s="124"/>
      <c r="GYH383" s="124"/>
      <c r="GYI383" s="124"/>
      <c r="GYJ383" s="124"/>
      <c r="GYK383" s="124"/>
      <c r="GYL383" s="124"/>
      <c r="GYM383" s="124"/>
      <c r="GYN383" s="124"/>
      <c r="GYO383" s="124"/>
      <c r="GYP383" s="124"/>
      <c r="GYQ383" s="124"/>
      <c r="GYR383" s="124"/>
      <c r="GYS383" s="124"/>
      <c r="GYT383" s="124"/>
      <c r="GYU383" s="124"/>
      <c r="GYV383" s="124"/>
      <c r="GYW383" s="124"/>
      <c r="GYX383" s="124"/>
      <c r="GYY383" s="124"/>
      <c r="GYZ383" s="124"/>
      <c r="GZA383" s="124"/>
      <c r="GZB383" s="124"/>
      <c r="GZC383" s="124"/>
      <c r="GZD383" s="124"/>
      <c r="GZE383" s="124"/>
      <c r="GZF383" s="124"/>
      <c r="GZG383" s="124"/>
      <c r="GZH383" s="124"/>
      <c r="GZI383" s="124"/>
      <c r="GZJ383" s="124"/>
      <c r="GZK383" s="124"/>
      <c r="GZL383" s="124"/>
      <c r="GZM383" s="124"/>
      <c r="GZN383" s="124"/>
      <c r="GZO383" s="124"/>
      <c r="GZP383" s="124"/>
      <c r="GZQ383" s="124"/>
      <c r="GZR383" s="124"/>
      <c r="GZS383" s="124"/>
      <c r="GZT383" s="124"/>
      <c r="GZU383" s="124"/>
      <c r="GZV383" s="124"/>
      <c r="GZW383" s="124"/>
      <c r="GZX383" s="124"/>
      <c r="GZY383" s="124"/>
      <c r="GZZ383" s="124"/>
      <c r="HAA383" s="124"/>
      <c r="HAB383" s="124"/>
      <c r="HAC383" s="124"/>
      <c r="HAD383" s="124"/>
      <c r="HAE383" s="124"/>
      <c r="HAF383" s="124"/>
      <c r="HAG383" s="124"/>
      <c r="HAH383" s="124"/>
      <c r="HAI383" s="124"/>
      <c r="HAJ383" s="124"/>
      <c r="HAK383" s="124"/>
      <c r="HAL383" s="124"/>
      <c r="HAM383" s="124"/>
      <c r="HAN383" s="124"/>
      <c r="HAO383" s="124"/>
      <c r="HAP383" s="124"/>
      <c r="HAQ383" s="124"/>
      <c r="HAR383" s="124"/>
      <c r="HAS383" s="124"/>
      <c r="HAT383" s="124"/>
      <c r="HAU383" s="124"/>
      <c r="HAV383" s="124"/>
      <c r="HAW383" s="124"/>
      <c r="HAX383" s="124"/>
      <c r="HAY383" s="124"/>
      <c r="HAZ383" s="124"/>
      <c r="HBA383" s="124"/>
      <c r="HBB383" s="124"/>
      <c r="HBC383" s="124"/>
      <c r="HBD383" s="124"/>
      <c r="HBE383" s="124"/>
      <c r="HBF383" s="124"/>
      <c r="HBG383" s="124"/>
      <c r="HBH383" s="124"/>
      <c r="HBI383" s="124"/>
      <c r="HBJ383" s="124"/>
      <c r="HBK383" s="124"/>
      <c r="HBL383" s="124"/>
      <c r="HBM383" s="124"/>
      <c r="HBN383" s="124"/>
      <c r="HBO383" s="124"/>
      <c r="HBP383" s="124"/>
      <c r="HBQ383" s="124"/>
      <c r="HBR383" s="124"/>
      <c r="HBS383" s="124"/>
      <c r="HBT383" s="124"/>
      <c r="HBU383" s="124"/>
      <c r="HBV383" s="124"/>
      <c r="HBW383" s="124"/>
      <c r="HBX383" s="124"/>
      <c r="HBY383" s="124"/>
      <c r="HBZ383" s="124"/>
      <c r="HCA383" s="124"/>
      <c r="HCB383" s="124"/>
      <c r="HCC383" s="124"/>
      <c r="HCD383" s="124"/>
      <c r="HCE383" s="124"/>
      <c r="HCF383" s="124"/>
      <c r="HCG383" s="124"/>
      <c r="HCH383" s="124"/>
      <c r="HCI383" s="124"/>
      <c r="HCJ383" s="124"/>
      <c r="HCK383" s="124"/>
      <c r="HCL383" s="124"/>
      <c r="HCM383" s="124"/>
      <c r="HCN383" s="124"/>
      <c r="HCO383" s="124"/>
      <c r="HCP383" s="124"/>
      <c r="HCQ383" s="124"/>
      <c r="HCR383" s="124"/>
      <c r="HCS383" s="124"/>
      <c r="HCT383" s="124"/>
      <c r="HCU383" s="124"/>
      <c r="HCV383" s="124"/>
      <c r="HCW383" s="124"/>
      <c r="HCX383" s="124"/>
      <c r="HCY383" s="124"/>
      <c r="HCZ383" s="124"/>
      <c r="HDA383" s="124"/>
      <c r="HDB383" s="124"/>
      <c r="HDC383" s="124"/>
      <c r="HDD383" s="124"/>
      <c r="HDE383" s="124"/>
      <c r="HDF383" s="124"/>
      <c r="HDG383" s="124"/>
      <c r="HDH383" s="124"/>
      <c r="HDI383" s="124"/>
      <c r="HDJ383" s="124"/>
      <c r="HDK383" s="124"/>
      <c r="HDL383" s="124"/>
      <c r="HDM383" s="124"/>
      <c r="HDN383" s="124"/>
      <c r="HDO383" s="124"/>
      <c r="HDP383" s="124"/>
      <c r="HDQ383" s="124"/>
      <c r="HDR383" s="124"/>
      <c r="HDS383" s="124"/>
      <c r="HDT383" s="124"/>
      <c r="HDU383" s="124"/>
      <c r="HDV383" s="124"/>
      <c r="HDW383" s="124"/>
      <c r="HDX383" s="124"/>
      <c r="HDY383" s="124"/>
      <c r="HDZ383" s="124"/>
      <c r="HEA383" s="124"/>
      <c r="HEB383" s="124"/>
      <c r="HEC383" s="124"/>
      <c r="HED383" s="124"/>
      <c r="HEE383" s="124"/>
      <c r="HEF383" s="124"/>
      <c r="HEG383" s="124"/>
      <c r="HEH383" s="124"/>
      <c r="HEI383" s="124"/>
      <c r="HEJ383" s="124"/>
      <c r="HEK383" s="124"/>
      <c r="HEL383" s="124"/>
      <c r="HEM383" s="124"/>
      <c r="HEN383" s="124"/>
      <c r="HEO383" s="124"/>
      <c r="HEP383" s="124"/>
      <c r="HEQ383" s="124"/>
      <c r="HER383" s="124"/>
      <c r="HES383" s="124"/>
      <c r="HET383" s="124"/>
      <c r="HEU383" s="124"/>
      <c r="HEV383" s="124"/>
      <c r="HEW383" s="124"/>
      <c r="HEX383" s="124"/>
      <c r="HEY383" s="124"/>
      <c r="HEZ383" s="124"/>
      <c r="HFA383" s="124"/>
      <c r="HFB383" s="124"/>
      <c r="HFC383" s="124"/>
      <c r="HFD383" s="124"/>
      <c r="HFE383" s="124"/>
      <c r="HFF383" s="124"/>
      <c r="HFG383" s="124"/>
      <c r="HFH383" s="124"/>
      <c r="HFI383" s="124"/>
      <c r="HFJ383" s="124"/>
      <c r="HFK383" s="124"/>
      <c r="HFL383" s="124"/>
      <c r="HFM383" s="124"/>
      <c r="HFN383" s="124"/>
      <c r="HFO383" s="124"/>
      <c r="HFP383" s="124"/>
      <c r="HFQ383" s="124"/>
      <c r="HFR383" s="124"/>
      <c r="HFS383" s="124"/>
      <c r="HFT383" s="124"/>
      <c r="HFU383" s="124"/>
      <c r="HFV383" s="124"/>
      <c r="HFW383" s="124"/>
      <c r="HFX383" s="124"/>
      <c r="HFY383" s="124"/>
      <c r="HFZ383" s="124"/>
      <c r="HGA383" s="124"/>
      <c r="HGB383" s="124"/>
      <c r="HGC383" s="124"/>
      <c r="HGD383" s="124"/>
      <c r="HGE383" s="124"/>
      <c r="HGF383" s="124"/>
      <c r="HGG383" s="124"/>
      <c r="HGH383" s="124"/>
      <c r="HGI383" s="124"/>
      <c r="HGJ383" s="124"/>
      <c r="HGK383" s="124"/>
      <c r="HGL383" s="124"/>
      <c r="HGM383" s="124"/>
      <c r="HGN383" s="124"/>
      <c r="HGO383" s="124"/>
      <c r="HGP383" s="124"/>
      <c r="HGQ383" s="124"/>
      <c r="HGR383" s="124"/>
      <c r="HGS383" s="124"/>
      <c r="HGT383" s="124"/>
      <c r="HGU383" s="124"/>
      <c r="HGV383" s="124"/>
      <c r="HGW383" s="124"/>
      <c r="HGX383" s="124"/>
      <c r="HGY383" s="124"/>
      <c r="HGZ383" s="124"/>
      <c r="HHA383" s="124"/>
      <c r="HHB383" s="124"/>
      <c r="HHC383" s="124"/>
      <c r="HHD383" s="124"/>
      <c r="HHE383" s="124"/>
      <c r="HHF383" s="124"/>
      <c r="HHG383" s="124"/>
      <c r="HHH383" s="124"/>
      <c r="HHI383" s="124"/>
      <c r="HHJ383" s="124"/>
      <c r="HHK383" s="124"/>
      <c r="HHL383" s="124"/>
      <c r="HHM383" s="124"/>
      <c r="HHN383" s="124"/>
      <c r="HHO383" s="124"/>
      <c r="HHP383" s="124"/>
      <c r="HHQ383" s="124"/>
      <c r="HHR383" s="124"/>
      <c r="HHS383" s="124"/>
      <c r="HHT383" s="124"/>
      <c r="HHU383" s="124"/>
      <c r="HHV383" s="124"/>
      <c r="HHW383" s="124"/>
      <c r="HHX383" s="124"/>
      <c r="HHY383" s="124"/>
      <c r="HHZ383" s="124"/>
      <c r="HIA383" s="124"/>
      <c r="HIB383" s="124"/>
      <c r="HIC383" s="124"/>
      <c r="HID383" s="124"/>
      <c r="HIE383" s="124"/>
      <c r="HIF383" s="124"/>
      <c r="HIG383" s="124"/>
      <c r="HIH383" s="124"/>
      <c r="HII383" s="124"/>
      <c r="HIJ383" s="124"/>
      <c r="HIK383" s="124"/>
      <c r="HIL383" s="124"/>
      <c r="HIM383" s="124"/>
      <c r="HIN383" s="124"/>
      <c r="HIO383" s="124"/>
      <c r="HIP383" s="124"/>
      <c r="HIQ383" s="124"/>
      <c r="HIR383" s="124"/>
      <c r="HIS383" s="124"/>
      <c r="HIT383" s="124"/>
      <c r="HIU383" s="124"/>
      <c r="HIV383" s="124"/>
      <c r="HIW383" s="124"/>
      <c r="HIX383" s="124"/>
      <c r="HIY383" s="124"/>
      <c r="HIZ383" s="124"/>
      <c r="HJA383" s="124"/>
      <c r="HJB383" s="124"/>
      <c r="HJC383" s="124"/>
      <c r="HJD383" s="124"/>
      <c r="HJE383" s="124"/>
      <c r="HJF383" s="124"/>
      <c r="HJG383" s="124"/>
      <c r="HJH383" s="124"/>
      <c r="HJI383" s="124"/>
      <c r="HJJ383" s="124"/>
      <c r="HJK383" s="124"/>
      <c r="HJL383" s="124"/>
      <c r="HJM383" s="124"/>
      <c r="HJN383" s="124"/>
      <c r="HJO383" s="124"/>
      <c r="HJP383" s="124"/>
      <c r="HJQ383" s="124"/>
      <c r="HJR383" s="124"/>
      <c r="HJS383" s="124"/>
      <c r="HJT383" s="124"/>
      <c r="HJU383" s="124"/>
      <c r="HJV383" s="124"/>
      <c r="HJW383" s="124"/>
      <c r="HJX383" s="124"/>
      <c r="HJY383" s="124"/>
      <c r="HJZ383" s="124"/>
      <c r="HKA383" s="124"/>
      <c r="HKB383" s="124"/>
      <c r="HKC383" s="124"/>
      <c r="HKD383" s="124"/>
      <c r="HKE383" s="124"/>
      <c r="HKF383" s="124"/>
      <c r="HKG383" s="124"/>
      <c r="HKH383" s="124"/>
      <c r="HKI383" s="124"/>
      <c r="HKJ383" s="124"/>
      <c r="HKK383" s="124"/>
      <c r="HKL383" s="124"/>
      <c r="HKM383" s="124"/>
      <c r="HKN383" s="124"/>
      <c r="HKO383" s="124"/>
      <c r="HKP383" s="124"/>
      <c r="HKQ383" s="124"/>
      <c r="HKR383" s="124"/>
      <c r="HKS383" s="124"/>
      <c r="HKT383" s="124"/>
      <c r="HKU383" s="124"/>
      <c r="HKV383" s="124"/>
      <c r="HKW383" s="124"/>
      <c r="HKX383" s="124"/>
      <c r="HKY383" s="124"/>
      <c r="HKZ383" s="124"/>
      <c r="HLA383" s="124"/>
      <c r="HLB383" s="124"/>
      <c r="HLC383" s="124"/>
      <c r="HLD383" s="124"/>
      <c r="HLE383" s="124"/>
      <c r="HLF383" s="124"/>
      <c r="HLG383" s="124"/>
      <c r="HLH383" s="124"/>
      <c r="HLI383" s="124"/>
      <c r="HLJ383" s="124"/>
      <c r="HLK383" s="124"/>
      <c r="HLL383" s="124"/>
      <c r="HLM383" s="124"/>
      <c r="HLN383" s="124"/>
      <c r="HLO383" s="124"/>
      <c r="HLP383" s="124"/>
      <c r="HLQ383" s="124"/>
      <c r="HLR383" s="124"/>
      <c r="HLS383" s="124"/>
      <c r="HLT383" s="124"/>
      <c r="HLU383" s="124"/>
      <c r="HLV383" s="124"/>
      <c r="HLW383" s="124"/>
      <c r="HLX383" s="124"/>
      <c r="HLY383" s="124"/>
      <c r="HLZ383" s="124"/>
      <c r="HMA383" s="124"/>
      <c r="HMB383" s="124"/>
      <c r="HMC383" s="124"/>
      <c r="HMD383" s="124"/>
      <c r="HME383" s="124"/>
      <c r="HMF383" s="124"/>
      <c r="HMG383" s="124"/>
      <c r="HMH383" s="124"/>
      <c r="HMI383" s="124"/>
      <c r="HMJ383" s="124"/>
      <c r="HMK383" s="124"/>
      <c r="HML383" s="124"/>
      <c r="HMM383" s="124"/>
      <c r="HMN383" s="124"/>
      <c r="HMO383" s="124"/>
      <c r="HMP383" s="124"/>
      <c r="HMQ383" s="124"/>
      <c r="HMR383" s="124"/>
      <c r="HMS383" s="124"/>
      <c r="HMT383" s="124"/>
      <c r="HMU383" s="124"/>
      <c r="HMV383" s="124"/>
      <c r="HMW383" s="124"/>
      <c r="HMX383" s="124"/>
      <c r="HMY383" s="124"/>
      <c r="HMZ383" s="124"/>
      <c r="HNA383" s="124"/>
      <c r="HNB383" s="124"/>
      <c r="HNC383" s="124"/>
      <c r="HND383" s="124"/>
      <c r="HNE383" s="124"/>
      <c r="HNF383" s="124"/>
      <c r="HNG383" s="124"/>
      <c r="HNH383" s="124"/>
      <c r="HNI383" s="124"/>
      <c r="HNJ383" s="124"/>
      <c r="HNK383" s="124"/>
      <c r="HNL383" s="124"/>
      <c r="HNM383" s="124"/>
      <c r="HNN383" s="124"/>
      <c r="HNO383" s="124"/>
      <c r="HNP383" s="124"/>
      <c r="HNQ383" s="124"/>
      <c r="HNR383" s="124"/>
      <c r="HNS383" s="124"/>
      <c r="HNT383" s="124"/>
      <c r="HNU383" s="124"/>
      <c r="HNV383" s="124"/>
      <c r="HNW383" s="124"/>
      <c r="HNX383" s="124"/>
      <c r="HNY383" s="124"/>
      <c r="HNZ383" s="124"/>
      <c r="HOA383" s="124"/>
      <c r="HOB383" s="124"/>
      <c r="HOC383" s="124"/>
      <c r="HOD383" s="124"/>
      <c r="HOE383" s="124"/>
      <c r="HOF383" s="124"/>
      <c r="HOG383" s="124"/>
      <c r="HOH383" s="124"/>
      <c r="HOI383" s="124"/>
      <c r="HOJ383" s="124"/>
      <c r="HOK383" s="124"/>
      <c r="HOL383" s="124"/>
      <c r="HOM383" s="124"/>
      <c r="HON383" s="124"/>
      <c r="HOO383" s="124"/>
      <c r="HOP383" s="124"/>
      <c r="HOQ383" s="124"/>
      <c r="HOR383" s="124"/>
      <c r="HOS383" s="124"/>
      <c r="HOT383" s="124"/>
      <c r="HOU383" s="124"/>
      <c r="HOV383" s="124"/>
      <c r="HOW383" s="124"/>
      <c r="HOX383" s="124"/>
      <c r="HOY383" s="124"/>
      <c r="HOZ383" s="124"/>
      <c r="HPA383" s="124"/>
      <c r="HPB383" s="124"/>
      <c r="HPC383" s="124"/>
      <c r="HPD383" s="124"/>
      <c r="HPE383" s="124"/>
      <c r="HPF383" s="124"/>
      <c r="HPG383" s="124"/>
      <c r="HPH383" s="124"/>
      <c r="HPI383" s="124"/>
      <c r="HPJ383" s="124"/>
      <c r="HPK383" s="124"/>
      <c r="HPL383" s="124"/>
      <c r="HPM383" s="124"/>
      <c r="HPN383" s="124"/>
      <c r="HPO383" s="124"/>
      <c r="HPP383" s="124"/>
      <c r="HPQ383" s="124"/>
      <c r="HPR383" s="124"/>
      <c r="HPS383" s="124"/>
      <c r="HPT383" s="124"/>
      <c r="HPU383" s="124"/>
      <c r="HPV383" s="124"/>
      <c r="HPW383" s="124"/>
      <c r="HPX383" s="124"/>
      <c r="HPY383" s="124"/>
      <c r="HPZ383" s="124"/>
      <c r="HQA383" s="124"/>
      <c r="HQB383" s="124"/>
      <c r="HQC383" s="124"/>
      <c r="HQD383" s="124"/>
      <c r="HQE383" s="124"/>
      <c r="HQF383" s="124"/>
      <c r="HQG383" s="124"/>
      <c r="HQH383" s="124"/>
      <c r="HQI383" s="124"/>
      <c r="HQJ383" s="124"/>
      <c r="HQK383" s="124"/>
      <c r="HQL383" s="124"/>
      <c r="HQM383" s="124"/>
      <c r="HQN383" s="124"/>
      <c r="HQO383" s="124"/>
      <c r="HQP383" s="124"/>
      <c r="HQQ383" s="124"/>
      <c r="HQR383" s="124"/>
      <c r="HQS383" s="124"/>
      <c r="HQT383" s="124"/>
      <c r="HQU383" s="124"/>
      <c r="HQV383" s="124"/>
      <c r="HQW383" s="124"/>
      <c r="HQX383" s="124"/>
      <c r="HQY383" s="124"/>
      <c r="HQZ383" s="124"/>
      <c r="HRA383" s="124"/>
      <c r="HRB383" s="124"/>
      <c r="HRC383" s="124"/>
      <c r="HRD383" s="124"/>
      <c r="HRE383" s="124"/>
      <c r="HRF383" s="124"/>
      <c r="HRG383" s="124"/>
      <c r="HRH383" s="124"/>
      <c r="HRI383" s="124"/>
      <c r="HRJ383" s="124"/>
      <c r="HRK383" s="124"/>
      <c r="HRL383" s="124"/>
      <c r="HRM383" s="124"/>
      <c r="HRN383" s="124"/>
      <c r="HRO383" s="124"/>
      <c r="HRP383" s="124"/>
      <c r="HRQ383" s="124"/>
      <c r="HRR383" s="124"/>
      <c r="HRS383" s="124"/>
      <c r="HRT383" s="124"/>
      <c r="HRU383" s="124"/>
      <c r="HRV383" s="124"/>
      <c r="HRW383" s="124"/>
      <c r="HRX383" s="124"/>
      <c r="HRY383" s="124"/>
      <c r="HRZ383" s="124"/>
      <c r="HSA383" s="124"/>
      <c r="HSB383" s="124"/>
      <c r="HSC383" s="124"/>
      <c r="HSD383" s="124"/>
      <c r="HSE383" s="124"/>
      <c r="HSF383" s="124"/>
      <c r="HSG383" s="124"/>
      <c r="HSH383" s="124"/>
      <c r="HSI383" s="124"/>
      <c r="HSJ383" s="124"/>
      <c r="HSK383" s="124"/>
      <c r="HSL383" s="124"/>
      <c r="HSM383" s="124"/>
      <c r="HSN383" s="124"/>
      <c r="HSO383" s="124"/>
      <c r="HSP383" s="124"/>
      <c r="HSQ383" s="124"/>
      <c r="HSR383" s="124"/>
      <c r="HSS383" s="124"/>
      <c r="HST383" s="124"/>
      <c r="HSU383" s="124"/>
      <c r="HSV383" s="124"/>
      <c r="HSW383" s="124"/>
      <c r="HSX383" s="124"/>
      <c r="HSY383" s="124"/>
      <c r="HSZ383" s="124"/>
      <c r="HTA383" s="124"/>
      <c r="HTB383" s="124"/>
      <c r="HTC383" s="124"/>
      <c r="HTD383" s="124"/>
      <c r="HTE383" s="124"/>
      <c r="HTF383" s="124"/>
      <c r="HTG383" s="124"/>
      <c r="HTH383" s="124"/>
      <c r="HTI383" s="124"/>
      <c r="HTJ383" s="124"/>
      <c r="HTK383" s="124"/>
      <c r="HTL383" s="124"/>
      <c r="HTM383" s="124"/>
      <c r="HTN383" s="124"/>
      <c r="HTO383" s="124"/>
      <c r="HTP383" s="124"/>
      <c r="HTQ383" s="124"/>
      <c r="HTR383" s="124"/>
      <c r="HTS383" s="124"/>
      <c r="HTT383" s="124"/>
      <c r="HTU383" s="124"/>
      <c r="HTV383" s="124"/>
      <c r="HTW383" s="124"/>
      <c r="HTX383" s="124"/>
      <c r="HTY383" s="124"/>
      <c r="HTZ383" s="124"/>
      <c r="HUA383" s="124"/>
      <c r="HUB383" s="124"/>
      <c r="HUC383" s="124"/>
      <c r="HUD383" s="124"/>
      <c r="HUE383" s="124"/>
      <c r="HUF383" s="124"/>
      <c r="HUG383" s="124"/>
      <c r="HUH383" s="124"/>
      <c r="HUI383" s="124"/>
      <c r="HUJ383" s="124"/>
      <c r="HUK383" s="124"/>
      <c r="HUL383" s="124"/>
      <c r="HUM383" s="124"/>
      <c r="HUN383" s="124"/>
      <c r="HUO383" s="124"/>
      <c r="HUP383" s="124"/>
      <c r="HUQ383" s="124"/>
      <c r="HUR383" s="124"/>
      <c r="HUS383" s="124"/>
      <c r="HUT383" s="124"/>
      <c r="HUU383" s="124"/>
      <c r="HUV383" s="124"/>
      <c r="HUW383" s="124"/>
      <c r="HUX383" s="124"/>
      <c r="HUY383" s="124"/>
      <c r="HUZ383" s="124"/>
      <c r="HVA383" s="124"/>
      <c r="HVB383" s="124"/>
      <c r="HVC383" s="124"/>
      <c r="HVD383" s="124"/>
      <c r="HVE383" s="124"/>
      <c r="HVF383" s="124"/>
      <c r="HVG383" s="124"/>
      <c r="HVH383" s="124"/>
      <c r="HVI383" s="124"/>
      <c r="HVJ383" s="124"/>
      <c r="HVK383" s="124"/>
      <c r="HVL383" s="124"/>
      <c r="HVM383" s="124"/>
      <c r="HVN383" s="124"/>
      <c r="HVO383" s="124"/>
      <c r="HVP383" s="124"/>
      <c r="HVQ383" s="124"/>
      <c r="HVR383" s="124"/>
      <c r="HVS383" s="124"/>
      <c r="HVT383" s="124"/>
      <c r="HVU383" s="124"/>
      <c r="HVV383" s="124"/>
      <c r="HVW383" s="124"/>
      <c r="HVX383" s="124"/>
      <c r="HVY383" s="124"/>
      <c r="HVZ383" s="124"/>
      <c r="HWA383" s="124"/>
      <c r="HWB383" s="124"/>
      <c r="HWC383" s="124"/>
      <c r="HWD383" s="124"/>
      <c r="HWE383" s="124"/>
      <c r="HWF383" s="124"/>
      <c r="HWG383" s="124"/>
      <c r="HWH383" s="124"/>
      <c r="HWI383" s="124"/>
      <c r="HWJ383" s="124"/>
      <c r="HWK383" s="124"/>
      <c r="HWL383" s="124"/>
      <c r="HWM383" s="124"/>
      <c r="HWN383" s="124"/>
      <c r="HWO383" s="124"/>
      <c r="HWP383" s="124"/>
      <c r="HWQ383" s="124"/>
      <c r="HWR383" s="124"/>
      <c r="HWS383" s="124"/>
      <c r="HWT383" s="124"/>
      <c r="HWU383" s="124"/>
      <c r="HWV383" s="124"/>
      <c r="HWW383" s="124"/>
      <c r="HWX383" s="124"/>
      <c r="HWY383" s="124"/>
      <c r="HWZ383" s="124"/>
      <c r="HXA383" s="124"/>
      <c r="HXB383" s="124"/>
      <c r="HXC383" s="124"/>
      <c r="HXD383" s="124"/>
      <c r="HXE383" s="124"/>
      <c r="HXF383" s="124"/>
      <c r="HXG383" s="124"/>
      <c r="HXH383" s="124"/>
      <c r="HXI383" s="124"/>
      <c r="HXJ383" s="124"/>
      <c r="HXK383" s="124"/>
      <c r="HXL383" s="124"/>
      <c r="HXM383" s="124"/>
      <c r="HXN383" s="124"/>
      <c r="HXO383" s="124"/>
      <c r="HXP383" s="124"/>
      <c r="HXQ383" s="124"/>
      <c r="HXR383" s="124"/>
      <c r="HXS383" s="124"/>
      <c r="HXT383" s="124"/>
      <c r="HXU383" s="124"/>
      <c r="HXV383" s="124"/>
      <c r="HXW383" s="124"/>
      <c r="HXX383" s="124"/>
      <c r="HXY383" s="124"/>
      <c r="HXZ383" s="124"/>
      <c r="HYA383" s="124"/>
      <c r="HYB383" s="124"/>
      <c r="HYC383" s="124"/>
      <c r="HYD383" s="124"/>
      <c r="HYE383" s="124"/>
      <c r="HYF383" s="124"/>
      <c r="HYG383" s="124"/>
      <c r="HYH383" s="124"/>
      <c r="HYI383" s="124"/>
      <c r="HYJ383" s="124"/>
      <c r="HYK383" s="124"/>
      <c r="HYL383" s="124"/>
      <c r="HYM383" s="124"/>
      <c r="HYN383" s="124"/>
      <c r="HYO383" s="124"/>
      <c r="HYP383" s="124"/>
      <c r="HYQ383" s="124"/>
      <c r="HYR383" s="124"/>
      <c r="HYS383" s="124"/>
      <c r="HYT383" s="124"/>
      <c r="HYU383" s="124"/>
      <c r="HYV383" s="124"/>
      <c r="HYW383" s="124"/>
      <c r="HYX383" s="124"/>
      <c r="HYY383" s="124"/>
      <c r="HYZ383" s="124"/>
      <c r="HZA383" s="124"/>
      <c r="HZB383" s="124"/>
      <c r="HZC383" s="124"/>
      <c r="HZD383" s="124"/>
      <c r="HZE383" s="124"/>
      <c r="HZF383" s="124"/>
      <c r="HZG383" s="124"/>
      <c r="HZH383" s="124"/>
      <c r="HZI383" s="124"/>
      <c r="HZJ383" s="124"/>
      <c r="HZK383" s="124"/>
      <c r="HZL383" s="124"/>
      <c r="HZM383" s="124"/>
      <c r="HZN383" s="124"/>
      <c r="HZO383" s="124"/>
      <c r="HZP383" s="124"/>
      <c r="HZQ383" s="124"/>
      <c r="HZR383" s="124"/>
      <c r="HZS383" s="124"/>
      <c r="HZT383" s="124"/>
      <c r="HZU383" s="124"/>
      <c r="HZV383" s="124"/>
      <c r="HZW383" s="124"/>
      <c r="HZX383" s="124"/>
      <c r="HZY383" s="124"/>
      <c r="HZZ383" s="124"/>
      <c r="IAA383" s="124"/>
      <c r="IAB383" s="124"/>
      <c r="IAC383" s="124"/>
      <c r="IAD383" s="124"/>
      <c r="IAE383" s="124"/>
      <c r="IAF383" s="124"/>
      <c r="IAG383" s="124"/>
      <c r="IAH383" s="124"/>
      <c r="IAI383" s="124"/>
      <c r="IAJ383" s="124"/>
      <c r="IAK383" s="124"/>
      <c r="IAL383" s="124"/>
      <c r="IAM383" s="124"/>
      <c r="IAN383" s="124"/>
      <c r="IAO383" s="124"/>
      <c r="IAP383" s="124"/>
      <c r="IAQ383" s="124"/>
      <c r="IAR383" s="124"/>
      <c r="IAS383" s="124"/>
      <c r="IAT383" s="124"/>
      <c r="IAU383" s="124"/>
      <c r="IAV383" s="124"/>
      <c r="IAW383" s="124"/>
      <c r="IAX383" s="124"/>
      <c r="IAY383" s="124"/>
      <c r="IAZ383" s="124"/>
      <c r="IBA383" s="124"/>
      <c r="IBB383" s="124"/>
      <c r="IBC383" s="124"/>
      <c r="IBD383" s="124"/>
      <c r="IBE383" s="124"/>
      <c r="IBF383" s="124"/>
      <c r="IBG383" s="124"/>
      <c r="IBH383" s="124"/>
      <c r="IBI383" s="124"/>
      <c r="IBJ383" s="124"/>
      <c r="IBK383" s="124"/>
      <c r="IBL383" s="124"/>
      <c r="IBM383" s="124"/>
      <c r="IBN383" s="124"/>
      <c r="IBO383" s="124"/>
      <c r="IBP383" s="124"/>
      <c r="IBQ383" s="124"/>
      <c r="IBR383" s="124"/>
      <c r="IBS383" s="124"/>
      <c r="IBT383" s="124"/>
      <c r="IBU383" s="124"/>
      <c r="IBV383" s="124"/>
      <c r="IBW383" s="124"/>
      <c r="IBX383" s="124"/>
      <c r="IBY383" s="124"/>
      <c r="IBZ383" s="124"/>
      <c r="ICA383" s="124"/>
      <c r="ICB383" s="124"/>
      <c r="ICC383" s="124"/>
      <c r="ICD383" s="124"/>
      <c r="ICE383" s="124"/>
      <c r="ICF383" s="124"/>
      <c r="ICG383" s="124"/>
      <c r="ICH383" s="124"/>
      <c r="ICI383" s="124"/>
      <c r="ICJ383" s="124"/>
      <c r="ICK383" s="124"/>
      <c r="ICL383" s="124"/>
      <c r="ICM383" s="124"/>
      <c r="ICN383" s="124"/>
      <c r="ICO383" s="124"/>
      <c r="ICP383" s="124"/>
      <c r="ICQ383" s="124"/>
      <c r="ICR383" s="124"/>
      <c r="ICS383" s="124"/>
      <c r="ICT383" s="124"/>
      <c r="ICU383" s="124"/>
      <c r="ICV383" s="124"/>
      <c r="ICW383" s="124"/>
      <c r="ICX383" s="124"/>
      <c r="ICY383" s="124"/>
      <c r="ICZ383" s="124"/>
      <c r="IDA383" s="124"/>
      <c r="IDB383" s="124"/>
      <c r="IDC383" s="124"/>
      <c r="IDD383" s="124"/>
      <c r="IDE383" s="124"/>
      <c r="IDF383" s="124"/>
      <c r="IDG383" s="124"/>
      <c r="IDH383" s="124"/>
      <c r="IDI383" s="124"/>
      <c r="IDJ383" s="124"/>
      <c r="IDK383" s="124"/>
      <c r="IDL383" s="124"/>
      <c r="IDM383" s="124"/>
      <c r="IDN383" s="124"/>
      <c r="IDO383" s="124"/>
      <c r="IDP383" s="124"/>
      <c r="IDQ383" s="124"/>
      <c r="IDR383" s="124"/>
      <c r="IDS383" s="124"/>
      <c r="IDT383" s="124"/>
      <c r="IDU383" s="124"/>
      <c r="IDV383" s="124"/>
      <c r="IDW383" s="124"/>
      <c r="IDX383" s="124"/>
      <c r="IDY383" s="124"/>
      <c r="IDZ383" s="124"/>
      <c r="IEA383" s="124"/>
      <c r="IEB383" s="124"/>
      <c r="IEC383" s="124"/>
      <c r="IED383" s="124"/>
      <c r="IEE383" s="124"/>
      <c r="IEF383" s="124"/>
      <c r="IEG383" s="124"/>
      <c r="IEH383" s="124"/>
      <c r="IEI383" s="124"/>
      <c r="IEJ383" s="124"/>
      <c r="IEK383" s="124"/>
      <c r="IEL383" s="124"/>
      <c r="IEM383" s="124"/>
      <c r="IEN383" s="124"/>
      <c r="IEO383" s="124"/>
      <c r="IEP383" s="124"/>
      <c r="IEQ383" s="124"/>
      <c r="IER383" s="124"/>
      <c r="IES383" s="124"/>
      <c r="IET383" s="124"/>
      <c r="IEU383" s="124"/>
      <c r="IEV383" s="124"/>
      <c r="IEW383" s="124"/>
      <c r="IEX383" s="124"/>
      <c r="IEY383" s="124"/>
      <c r="IEZ383" s="124"/>
      <c r="IFA383" s="124"/>
      <c r="IFB383" s="124"/>
      <c r="IFC383" s="124"/>
      <c r="IFD383" s="124"/>
      <c r="IFE383" s="124"/>
      <c r="IFF383" s="124"/>
      <c r="IFG383" s="124"/>
      <c r="IFH383" s="124"/>
      <c r="IFI383" s="124"/>
      <c r="IFJ383" s="124"/>
      <c r="IFK383" s="124"/>
      <c r="IFL383" s="124"/>
      <c r="IFM383" s="124"/>
      <c r="IFN383" s="124"/>
      <c r="IFO383" s="124"/>
      <c r="IFP383" s="124"/>
      <c r="IFQ383" s="124"/>
      <c r="IFR383" s="124"/>
      <c r="IFS383" s="124"/>
      <c r="IFT383" s="124"/>
      <c r="IFU383" s="124"/>
      <c r="IFV383" s="124"/>
      <c r="IFW383" s="124"/>
      <c r="IFX383" s="124"/>
      <c r="IFY383" s="124"/>
      <c r="IFZ383" s="124"/>
      <c r="IGA383" s="124"/>
      <c r="IGB383" s="124"/>
      <c r="IGC383" s="124"/>
      <c r="IGD383" s="124"/>
      <c r="IGE383" s="124"/>
      <c r="IGF383" s="124"/>
      <c r="IGG383" s="124"/>
      <c r="IGH383" s="124"/>
      <c r="IGI383" s="124"/>
      <c r="IGJ383" s="124"/>
      <c r="IGK383" s="124"/>
      <c r="IGL383" s="124"/>
      <c r="IGM383" s="124"/>
      <c r="IGN383" s="124"/>
      <c r="IGO383" s="124"/>
      <c r="IGP383" s="124"/>
      <c r="IGQ383" s="124"/>
      <c r="IGR383" s="124"/>
      <c r="IGS383" s="124"/>
      <c r="IGT383" s="124"/>
      <c r="IGU383" s="124"/>
      <c r="IGV383" s="124"/>
      <c r="IGW383" s="124"/>
      <c r="IGX383" s="124"/>
      <c r="IGY383" s="124"/>
      <c r="IGZ383" s="124"/>
      <c r="IHA383" s="124"/>
      <c r="IHB383" s="124"/>
      <c r="IHC383" s="124"/>
      <c r="IHD383" s="124"/>
      <c r="IHE383" s="124"/>
      <c r="IHF383" s="124"/>
      <c r="IHG383" s="124"/>
      <c r="IHH383" s="124"/>
      <c r="IHI383" s="124"/>
      <c r="IHJ383" s="124"/>
      <c r="IHK383" s="124"/>
      <c r="IHL383" s="124"/>
      <c r="IHM383" s="124"/>
      <c r="IHN383" s="124"/>
      <c r="IHO383" s="124"/>
      <c r="IHP383" s="124"/>
      <c r="IHQ383" s="124"/>
      <c r="IHR383" s="124"/>
      <c r="IHS383" s="124"/>
      <c r="IHT383" s="124"/>
      <c r="IHU383" s="124"/>
      <c r="IHV383" s="124"/>
      <c r="IHW383" s="124"/>
      <c r="IHX383" s="124"/>
      <c r="IHY383" s="124"/>
      <c r="IHZ383" s="124"/>
      <c r="IIA383" s="124"/>
      <c r="IIB383" s="124"/>
      <c r="IIC383" s="124"/>
      <c r="IID383" s="124"/>
      <c r="IIE383" s="124"/>
      <c r="IIF383" s="124"/>
      <c r="IIG383" s="124"/>
      <c r="IIH383" s="124"/>
      <c r="III383" s="124"/>
      <c r="IIJ383" s="124"/>
      <c r="IIK383" s="124"/>
      <c r="IIL383" s="124"/>
      <c r="IIM383" s="124"/>
      <c r="IIN383" s="124"/>
      <c r="IIO383" s="124"/>
      <c r="IIP383" s="124"/>
      <c r="IIQ383" s="124"/>
      <c r="IIR383" s="124"/>
      <c r="IIS383" s="124"/>
      <c r="IIT383" s="124"/>
      <c r="IIU383" s="124"/>
      <c r="IIV383" s="124"/>
      <c r="IIW383" s="124"/>
      <c r="IIX383" s="124"/>
      <c r="IIY383" s="124"/>
      <c r="IIZ383" s="124"/>
      <c r="IJA383" s="124"/>
      <c r="IJB383" s="124"/>
      <c r="IJC383" s="124"/>
      <c r="IJD383" s="124"/>
      <c r="IJE383" s="124"/>
      <c r="IJF383" s="124"/>
      <c r="IJG383" s="124"/>
      <c r="IJH383" s="124"/>
      <c r="IJI383" s="124"/>
      <c r="IJJ383" s="124"/>
      <c r="IJK383" s="124"/>
      <c r="IJL383" s="124"/>
      <c r="IJM383" s="124"/>
      <c r="IJN383" s="124"/>
      <c r="IJO383" s="124"/>
      <c r="IJP383" s="124"/>
      <c r="IJQ383" s="124"/>
      <c r="IJR383" s="124"/>
      <c r="IJS383" s="124"/>
      <c r="IJT383" s="124"/>
      <c r="IJU383" s="124"/>
      <c r="IJV383" s="124"/>
      <c r="IJW383" s="124"/>
      <c r="IJX383" s="124"/>
      <c r="IJY383" s="124"/>
      <c r="IJZ383" s="124"/>
      <c r="IKA383" s="124"/>
      <c r="IKB383" s="124"/>
      <c r="IKC383" s="124"/>
      <c r="IKD383" s="124"/>
      <c r="IKE383" s="124"/>
      <c r="IKF383" s="124"/>
      <c r="IKG383" s="124"/>
      <c r="IKH383" s="124"/>
      <c r="IKI383" s="124"/>
      <c r="IKJ383" s="124"/>
      <c r="IKK383" s="124"/>
      <c r="IKL383" s="124"/>
      <c r="IKM383" s="124"/>
      <c r="IKN383" s="124"/>
      <c r="IKO383" s="124"/>
      <c r="IKP383" s="124"/>
      <c r="IKQ383" s="124"/>
      <c r="IKR383" s="124"/>
      <c r="IKS383" s="124"/>
      <c r="IKT383" s="124"/>
      <c r="IKU383" s="124"/>
      <c r="IKV383" s="124"/>
      <c r="IKW383" s="124"/>
      <c r="IKX383" s="124"/>
      <c r="IKY383" s="124"/>
      <c r="IKZ383" s="124"/>
      <c r="ILA383" s="124"/>
      <c r="ILB383" s="124"/>
      <c r="ILC383" s="124"/>
      <c r="ILD383" s="124"/>
      <c r="ILE383" s="124"/>
      <c r="ILF383" s="124"/>
      <c r="ILG383" s="124"/>
      <c r="ILH383" s="124"/>
      <c r="ILI383" s="124"/>
      <c r="ILJ383" s="124"/>
      <c r="ILK383" s="124"/>
      <c r="ILL383" s="124"/>
      <c r="ILM383" s="124"/>
      <c r="ILN383" s="124"/>
      <c r="ILO383" s="124"/>
      <c r="ILP383" s="124"/>
      <c r="ILQ383" s="124"/>
      <c r="ILR383" s="124"/>
      <c r="ILS383" s="124"/>
      <c r="ILT383" s="124"/>
      <c r="ILU383" s="124"/>
      <c r="ILV383" s="124"/>
      <c r="ILW383" s="124"/>
      <c r="ILX383" s="124"/>
      <c r="ILY383" s="124"/>
      <c r="ILZ383" s="124"/>
      <c r="IMA383" s="124"/>
      <c r="IMB383" s="124"/>
      <c r="IMC383" s="124"/>
      <c r="IMD383" s="124"/>
      <c r="IME383" s="124"/>
      <c r="IMF383" s="124"/>
      <c r="IMG383" s="124"/>
      <c r="IMH383" s="124"/>
      <c r="IMI383" s="124"/>
      <c r="IMJ383" s="124"/>
      <c r="IMK383" s="124"/>
      <c r="IML383" s="124"/>
      <c r="IMM383" s="124"/>
      <c r="IMN383" s="124"/>
      <c r="IMO383" s="124"/>
      <c r="IMP383" s="124"/>
      <c r="IMQ383" s="124"/>
      <c r="IMR383" s="124"/>
      <c r="IMS383" s="124"/>
      <c r="IMT383" s="124"/>
      <c r="IMU383" s="124"/>
      <c r="IMV383" s="124"/>
      <c r="IMW383" s="124"/>
      <c r="IMX383" s="124"/>
      <c r="IMY383" s="124"/>
      <c r="IMZ383" s="124"/>
      <c r="INA383" s="124"/>
      <c r="INB383" s="124"/>
      <c r="INC383" s="124"/>
      <c r="IND383" s="124"/>
      <c r="INE383" s="124"/>
      <c r="INF383" s="124"/>
      <c r="ING383" s="124"/>
      <c r="INH383" s="124"/>
      <c r="INI383" s="124"/>
      <c r="INJ383" s="124"/>
      <c r="INK383" s="124"/>
      <c r="INL383" s="124"/>
      <c r="INM383" s="124"/>
      <c r="INN383" s="124"/>
      <c r="INO383" s="124"/>
      <c r="INP383" s="124"/>
      <c r="INQ383" s="124"/>
      <c r="INR383" s="124"/>
      <c r="INS383" s="124"/>
      <c r="INT383" s="124"/>
      <c r="INU383" s="124"/>
      <c r="INV383" s="124"/>
      <c r="INW383" s="124"/>
      <c r="INX383" s="124"/>
      <c r="INY383" s="124"/>
      <c r="INZ383" s="124"/>
      <c r="IOA383" s="124"/>
      <c r="IOB383" s="124"/>
      <c r="IOC383" s="124"/>
      <c r="IOD383" s="124"/>
      <c r="IOE383" s="124"/>
      <c r="IOF383" s="124"/>
      <c r="IOG383" s="124"/>
      <c r="IOH383" s="124"/>
      <c r="IOI383" s="124"/>
      <c r="IOJ383" s="124"/>
      <c r="IOK383" s="124"/>
      <c r="IOL383" s="124"/>
      <c r="IOM383" s="124"/>
      <c r="ION383" s="124"/>
      <c r="IOO383" s="124"/>
      <c r="IOP383" s="124"/>
      <c r="IOQ383" s="124"/>
      <c r="IOR383" s="124"/>
      <c r="IOS383" s="124"/>
      <c r="IOT383" s="124"/>
      <c r="IOU383" s="124"/>
      <c r="IOV383" s="124"/>
      <c r="IOW383" s="124"/>
      <c r="IOX383" s="124"/>
      <c r="IOY383" s="124"/>
      <c r="IOZ383" s="124"/>
      <c r="IPA383" s="124"/>
      <c r="IPB383" s="124"/>
      <c r="IPC383" s="124"/>
      <c r="IPD383" s="124"/>
      <c r="IPE383" s="124"/>
      <c r="IPF383" s="124"/>
      <c r="IPG383" s="124"/>
      <c r="IPH383" s="124"/>
      <c r="IPI383" s="124"/>
      <c r="IPJ383" s="124"/>
      <c r="IPK383" s="124"/>
      <c r="IPL383" s="124"/>
      <c r="IPM383" s="124"/>
      <c r="IPN383" s="124"/>
      <c r="IPO383" s="124"/>
      <c r="IPP383" s="124"/>
      <c r="IPQ383" s="124"/>
      <c r="IPR383" s="124"/>
      <c r="IPS383" s="124"/>
      <c r="IPT383" s="124"/>
      <c r="IPU383" s="124"/>
      <c r="IPV383" s="124"/>
      <c r="IPW383" s="124"/>
      <c r="IPX383" s="124"/>
      <c r="IPY383" s="124"/>
      <c r="IPZ383" s="124"/>
      <c r="IQA383" s="124"/>
      <c r="IQB383" s="124"/>
      <c r="IQC383" s="124"/>
      <c r="IQD383" s="124"/>
      <c r="IQE383" s="124"/>
      <c r="IQF383" s="124"/>
      <c r="IQG383" s="124"/>
      <c r="IQH383" s="124"/>
      <c r="IQI383" s="124"/>
      <c r="IQJ383" s="124"/>
      <c r="IQK383" s="124"/>
      <c r="IQL383" s="124"/>
      <c r="IQM383" s="124"/>
      <c r="IQN383" s="124"/>
      <c r="IQO383" s="124"/>
      <c r="IQP383" s="124"/>
      <c r="IQQ383" s="124"/>
      <c r="IQR383" s="124"/>
      <c r="IQS383" s="124"/>
      <c r="IQT383" s="124"/>
      <c r="IQU383" s="124"/>
      <c r="IQV383" s="124"/>
      <c r="IQW383" s="124"/>
      <c r="IQX383" s="124"/>
      <c r="IQY383" s="124"/>
      <c r="IQZ383" s="124"/>
      <c r="IRA383" s="124"/>
      <c r="IRB383" s="124"/>
      <c r="IRC383" s="124"/>
      <c r="IRD383" s="124"/>
      <c r="IRE383" s="124"/>
      <c r="IRF383" s="124"/>
      <c r="IRG383" s="124"/>
      <c r="IRH383" s="124"/>
      <c r="IRI383" s="124"/>
      <c r="IRJ383" s="124"/>
      <c r="IRK383" s="124"/>
      <c r="IRL383" s="124"/>
      <c r="IRM383" s="124"/>
      <c r="IRN383" s="124"/>
      <c r="IRO383" s="124"/>
      <c r="IRP383" s="124"/>
      <c r="IRQ383" s="124"/>
      <c r="IRR383" s="124"/>
      <c r="IRS383" s="124"/>
      <c r="IRT383" s="124"/>
      <c r="IRU383" s="124"/>
      <c r="IRV383" s="124"/>
      <c r="IRW383" s="124"/>
      <c r="IRX383" s="124"/>
      <c r="IRY383" s="124"/>
      <c r="IRZ383" s="124"/>
      <c r="ISA383" s="124"/>
      <c r="ISB383" s="124"/>
      <c r="ISC383" s="124"/>
      <c r="ISD383" s="124"/>
      <c r="ISE383" s="124"/>
      <c r="ISF383" s="124"/>
      <c r="ISG383" s="124"/>
      <c r="ISH383" s="124"/>
      <c r="ISI383" s="124"/>
      <c r="ISJ383" s="124"/>
      <c r="ISK383" s="124"/>
      <c r="ISL383" s="124"/>
      <c r="ISM383" s="124"/>
      <c r="ISN383" s="124"/>
      <c r="ISO383" s="124"/>
      <c r="ISP383" s="124"/>
      <c r="ISQ383" s="124"/>
      <c r="ISR383" s="124"/>
      <c r="ISS383" s="124"/>
      <c r="IST383" s="124"/>
      <c r="ISU383" s="124"/>
      <c r="ISV383" s="124"/>
      <c r="ISW383" s="124"/>
      <c r="ISX383" s="124"/>
      <c r="ISY383" s="124"/>
      <c r="ISZ383" s="124"/>
      <c r="ITA383" s="124"/>
      <c r="ITB383" s="124"/>
      <c r="ITC383" s="124"/>
      <c r="ITD383" s="124"/>
      <c r="ITE383" s="124"/>
      <c r="ITF383" s="124"/>
      <c r="ITG383" s="124"/>
      <c r="ITH383" s="124"/>
      <c r="ITI383" s="124"/>
      <c r="ITJ383" s="124"/>
      <c r="ITK383" s="124"/>
      <c r="ITL383" s="124"/>
      <c r="ITM383" s="124"/>
      <c r="ITN383" s="124"/>
      <c r="ITO383" s="124"/>
      <c r="ITP383" s="124"/>
      <c r="ITQ383" s="124"/>
      <c r="ITR383" s="124"/>
      <c r="ITS383" s="124"/>
      <c r="ITT383" s="124"/>
      <c r="ITU383" s="124"/>
      <c r="ITV383" s="124"/>
      <c r="ITW383" s="124"/>
      <c r="ITX383" s="124"/>
      <c r="ITY383" s="124"/>
      <c r="ITZ383" s="124"/>
      <c r="IUA383" s="124"/>
      <c r="IUB383" s="124"/>
      <c r="IUC383" s="124"/>
      <c r="IUD383" s="124"/>
      <c r="IUE383" s="124"/>
      <c r="IUF383" s="124"/>
      <c r="IUG383" s="124"/>
      <c r="IUH383" s="124"/>
      <c r="IUI383" s="124"/>
      <c r="IUJ383" s="124"/>
      <c r="IUK383" s="124"/>
      <c r="IUL383" s="124"/>
      <c r="IUM383" s="124"/>
      <c r="IUN383" s="124"/>
      <c r="IUO383" s="124"/>
      <c r="IUP383" s="124"/>
      <c r="IUQ383" s="124"/>
      <c r="IUR383" s="124"/>
      <c r="IUS383" s="124"/>
      <c r="IUT383" s="124"/>
      <c r="IUU383" s="124"/>
      <c r="IUV383" s="124"/>
      <c r="IUW383" s="124"/>
      <c r="IUX383" s="124"/>
      <c r="IUY383" s="124"/>
      <c r="IUZ383" s="124"/>
      <c r="IVA383" s="124"/>
      <c r="IVB383" s="124"/>
      <c r="IVC383" s="124"/>
      <c r="IVD383" s="124"/>
      <c r="IVE383" s="124"/>
      <c r="IVF383" s="124"/>
      <c r="IVG383" s="124"/>
      <c r="IVH383" s="124"/>
      <c r="IVI383" s="124"/>
      <c r="IVJ383" s="124"/>
      <c r="IVK383" s="124"/>
      <c r="IVL383" s="124"/>
      <c r="IVM383" s="124"/>
      <c r="IVN383" s="124"/>
      <c r="IVO383" s="124"/>
      <c r="IVP383" s="124"/>
      <c r="IVQ383" s="124"/>
      <c r="IVR383" s="124"/>
      <c r="IVS383" s="124"/>
      <c r="IVT383" s="124"/>
      <c r="IVU383" s="124"/>
      <c r="IVV383" s="124"/>
      <c r="IVW383" s="124"/>
      <c r="IVX383" s="124"/>
      <c r="IVY383" s="124"/>
      <c r="IVZ383" s="124"/>
      <c r="IWA383" s="124"/>
      <c r="IWB383" s="124"/>
      <c r="IWC383" s="124"/>
      <c r="IWD383" s="124"/>
      <c r="IWE383" s="124"/>
      <c r="IWF383" s="124"/>
      <c r="IWG383" s="124"/>
      <c r="IWH383" s="124"/>
      <c r="IWI383" s="124"/>
      <c r="IWJ383" s="124"/>
      <c r="IWK383" s="124"/>
      <c r="IWL383" s="124"/>
      <c r="IWM383" s="124"/>
      <c r="IWN383" s="124"/>
      <c r="IWO383" s="124"/>
      <c r="IWP383" s="124"/>
      <c r="IWQ383" s="124"/>
      <c r="IWR383" s="124"/>
      <c r="IWS383" s="124"/>
      <c r="IWT383" s="124"/>
      <c r="IWU383" s="124"/>
      <c r="IWV383" s="124"/>
      <c r="IWW383" s="124"/>
      <c r="IWX383" s="124"/>
      <c r="IWY383" s="124"/>
      <c r="IWZ383" s="124"/>
      <c r="IXA383" s="124"/>
      <c r="IXB383" s="124"/>
      <c r="IXC383" s="124"/>
      <c r="IXD383" s="124"/>
      <c r="IXE383" s="124"/>
      <c r="IXF383" s="124"/>
      <c r="IXG383" s="124"/>
      <c r="IXH383" s="124"/>
      <c r="IXI383" s="124"/>
      <c r="IXJ383" s="124"/>
      <c r="IXK383" s="124"/>
      <c r="IXL383" s="124"/>
      <c r="IXM383" s="124"/>
      <c r="IXN383" s="124"/>
      <c r="IXO383" s="124"/>
      <c r="IXP383" s="124"/>
      <c r="IXQ383" s="124"/>
      <c r="IXR383" s="124"/>
      <c r="IXS383" s="124"/>
      <c r="IXT383" s="124"/>
      <c r="IXU383" s="124"/>
      <c r="IXV383" s="124"/>
      <c r="IXW383" s="124"/>
      <c r="IXX383" s="124"/>
      <c r="IXY383" s="124"/>
      <c r="IXZ383" s="124"/>
      <c r="IYA383" s="124"/>
      <c r="IYB383" s="124"/>
      <c r="IYC383" s="124"/>
      <c r="IYD383" s="124"/>
      <c r="IYE383" s="124"/>
      <c r="IYF383" s="124"/>
      <c r="IYG383" s="124"/>
      <c r="IYH383" s="124"/>
      <c r="IYI383" s="124"/>
      <c r="IYJ383" s="124"/>
      <c r="IYK383" s="124"/>
      <c r="IYL383" s="124"/>
      <c r="IYM383" s="124"/>
      <c r="IYN383" s="124"/>
      <c r="IYO383" s="124"/>
      <c r="IYP383" s="124"/>
      <c r="IYQ383" s="124"/>
      <c r="IYR383" s="124"/>
      <c r="IYS383" s="124"/>
      <c r="IYT383" s="124"/>
      <c r="IYU383" s="124"/>
      <c r="IYV383" s="124"/>
      <c r="IYW383" s="124"/>
      <c r="IYX383" s="124"/>
      <c r="IYY383" s="124"/>
      <c r="IYZ383" s="124"/>
      <c r="IZA383" s="124"/>
      <c r="IZB383" s="124"/>
      <c r="IZC383" s="124"/>
      <c r="IZD383" s="124"/>
      <c r="IZE383" s="124"/>
      <c r="IZF383" s="124"/>
      <c r="IZG383" s="124"/>
      <c r="IZH383" s="124"/>
      <c r="IZI383" s="124"/>
      <c r="IZJ383" s="124"/>
      <c r="IZK383" s="124"/>
      <c r="IZL383" s="124"/>
      <c r="IZM383" s="124"/>
      <c r="IZN383" s="124"/>
      <c r="IZO383" s="124"/>
      <c r="IZP383" s="124"/>
      <c r="IZQ383" s="124"/>
      <c r="IZR383" s="124"/>
      <c r="IZS383" s="124"/>
      <c r="IZT383" s="124"/>
      <c r="IZU383" s="124"/>
      <c r="IZV383" s="124"/>
      <c r="IZW383" s="124"/>
      <c r="IZX383" s="124"/>
      <c r="IZY383" s="124"/>
      <c r="IZZ383" s="124"/>
      <c r="JAA383" s="124"/>
      <c r="JAB383" s="124"/>
      <c r="JAC383" s="124"/>
      <c r="JAD383" s="124"/>
      <c r="JAE383" s="124"/>
      <c r="JAF383" s="124"/>
      <c r="JAG383" s="124"/>
      <c r="JAH383" s="124"/>
      <c r="JAI383" s="124"/>
      <c r="JAJ383" s="124"/>
      <c r="JAK383" s="124"/>
      <c r="JAL383" s="124"/>
      <c r="JAM383" s="124"/>
      <c r="JAN383" s="124"/>
      <c r="JAO383" s="124"/>
      <c r="JAP383" s="124"/>
      <c r="JAQ383" s="124"/>
      <c r="JAR383" s="124"/>
      <c r="JAS383" s="124"/>
      <c r="JAT383" s="124"/>
      <c r="JAU383" s="124"/>
      <c r="JAV383" s="124"/>
      <c r="JAW383" s="124"/>
      <c r="JAX383" s="124"/>
      <c r="JAY383" s="124"/>
      <c r="JAZ383" s="124"/>
      <c r="JBA383" s="124"/>
      <c r="JBB383" s="124"/>
      <c r="JBC383" s="124"/>
      <c r="JBD383" s="124"/>
      <c r="JBE383" s="124"/>
      <c r="JBF383" s="124"/>
      <c r="JBG383" s="124"/>
      <c r="JBH383" s="124"/>
      <c r="JBI383" s="124"/>
      <c r="JBJ383" s="124"/>
      <c r="JBK383" s="124"/>
      <c r="JBL383" s="124"/>
      <c r="JBM383" s="124"/>
      <c r="JBN383" s="124"/>
      <c r="JBO383" s="124"/>
      <c r="JBP383" s="124"/>
      <c r="JBQ383" s="124"/>
      <c r="JBR383" s="124"/>
      <c r="JBS383" s="124"/>
      <c r="JBT383" s="124"/>
      <c r="JBU383" s="124"/>
      <c r="JBV383" s="124"/>
      <c r="JBW383" s="124"/>
      <c r="JBX383" s="124"/>
      <c r="JBY383" s="124"/>
      <c r="JBZ383" s="124"/>
      <c r="JCA383" s="124"/>
      <c r="JCB383" s="124"/>
      <c r="JCC383" s="124"/>
      <c r="JCD383" s="124"/>
      <c r="JCE383" s="124"/>
      <c r="JCF383" s="124"/>
      <c r="JCG383" s="124"/>
      <c r="JCH383" s="124"/>
      <c r="JCI383" s="124"/>
      <c r="JCJ383" s="124"/>
      <c r="JCK383" s="124"/>
      <c r="JCL383" s="124"/>
      <c r="JCM383" s="124"/>
      <c r="JCN383" s="124"/>
      <c r="JCO383" s="124"/>
      <c r="JCP383" s="124"/>
      <c r="JCQ383" s="124"/>
      <c r="JCR383" s="124"/>
      <c r="JCS383" s="124"/>
      <c r="JCT383" s="124"/>
      <c r="JCU383" s="124"/>
      <c r="JCV383" s="124"/>
      <c r="JCW383" s="124"/>
      <c r="JCX383" s="124"/>
      <c r="JCY383" s="124"/>
      <c r="JCZ383" s="124"/>
      <c r="JDA383" s="124"/>
      <c r="JDB383" s="124"/>
      <c r="JDC383" s="124"/>
      <c r="JDD383" s="124"/>
      <c r="JDE383" s="124"/>
      <c r="JDF383" s="124"/>
      <c r="JDG383" s="124"/>
      <c r="JDH383" s="124"/>
      <c r="JDI383" s="124"/>
      <c r="JDJ383" s="124"/>
      <c r="JDK383" s="124"/>
      <c r="JDL383" s="124"/>
      <c r="JDM383" s="124"/>
      <c r="JDN383" s="124"/>
      <c r="JDO383" s="124"/>
      <c r="JDP383" s="124"/>
      <c r="JDQ383" s="124"/>
      <c r="JDR383" s="124"/>
      <c r="JDS383" s="124"/>
      <c r="JDT383" s="124"/>
      <c r="JDU383" s="124"/>
      <c r="JDV383" s="124"/>
      <c r="JDW383" s="124"/>
      <c r="JDX383" s="124"/>
      <c r="JDY383" s="124"/>
      <c r="JDZ383" s="124"/>
      <c r="JEA383" s="124"/>
      <c r="JEB383" s="124"/>
      <c r="JEC383" s="124"/>
      <c r="JED383" s="124"/>
      <c r="JEE383" s="124"/>
      <c r="JEF383" s="124"/>
      <c r="JEG383" s="124"/>
      <c r="JEH383" s="124"/>
      <c r="JEI383" s="124"/>
      <c r="JEJ383" s="124"/>
      <c r="JEK383" s="124"/>
      <c r="JEL383" s="124"/>
      <c r="JEM383" s="124"/>
      <c r="JEN383" s="124"/>
      <c r="JEO383" s="124"/>
      <c r="JEP383" s="124"/>
      <c r="JEQ383" s="124"/>
      <c r="JER383" s="124"/>
      <c r="JES383" s="124"/>
      <c r="JET383" s="124"/>
      <c r="JEU383" s="124"/>
      <c r="JEV383" s="124"/>
      <c r="JEW383" s="124"/>
      <c r="JEX383" s="124"/>
      <c r="JEY383" s="124"/>
      <c r="JEZ383" s="124"/>
      <c r="JFA383" s="124"/>
      <c r="JFB383" s="124"/>
      <c r="JFC383" s="124"/>
      <c r="JFD383" s="124"/>
      <c r="JFE383" s="124"/>
      <c r="JFF383" s="124"/>
      <c r="JFG383" s="124"/>
      <c r="JFH383" s="124"/>
      <c r="JFI383" s="124"/>
      <c r="JFJ383" s="124"/>
      <c r="JFK383" s="124"/>
      <c r="JFL383" s="124"/>
      <c r="JFM383" s="124"/>
      <c r="JFN383" s="124"/>
      <c r="JFO383" s="124"/>
      <c r="JFP383" s="124"/>
      <c r="JFQ383" s="124"/>
      <c r="JFR383" s="124"/>
      <c r="JFS383" s="124"/>
      <c r="JFT383" s="124"/>
      <c r="JFU383" s="124"/>
      <c r="JFV383" s="124"/>
      <c r="JFW383" s="124"/>
      <c r="JFX383" s="124"/>
      <c r="JFY383" s="124"/>
      <c r="JFZ383" s="124"/>
      <c r="JGA383" s="124"/>
      <c r="JGB383" s="124"/>
      <c r="JGC383" s="124"/>
      <c r="JGD383" s="124"/>
      <c r="JGE383" s="124"/>
      <c r="JGF383" s="124"/>
      <c r="JGG383" s="124"/>
      <c r="JGH383" s="124"/>
      <c r="JGI383" s="124"/>
      <c r="JGJ383" s="124"/>
      <c r="JGK383" s="124"/>
      <c r="JGL383" s="124"/>
      <c r="JGM383" s="124"/>
      <c r="JGN383" s="124"/>
      <c r="JGO383" s="124"/>
      <c r="JGP383" s="124"/>
      <c r="JGQ383" s="124"/>
      <c r="JGR383" s="124"/>
      <c r="JGS383" s="124"/>
      <c r="JGT383" s="124"/>
      <c r="JGU383" s="124"/>
      <c r="JGV383" s="124"/>
      <c r="JGW383" s="124"/>
      <c r="JGX383" s="124"/>
      <c r="JGY383" s="124"/>
      <c r="JGZ383" s="124"/>
      <c r="JHA383" s="124"/>
      <c r="JHB383" s="124"/>
      <c r="JHC383" s="124"/>
      <c r="JHD383" s="124"/>
      <c r="JHE383" s="124"/>
      <c r="JHF383" s="124"/>
      <c r="JHG383" s="124"/>
      <c r="JHH383" s="124"/>
      <c r="JHI383" s="124"/>
      <c r="JHJ383" s="124"/>
      <c r="JHK383" s="124"/>
      <c r="JHL383" s="124"/>
      <c r="JHM383" s="124"/>
      <c r="JHN383" s="124"/>
      <c r="JHO383" s="124"/>
      <c r="JHP383" s="124"/>
      <c r="JHQ383" s="124"/>
      <c r="JHR383" s="124"/>
      <c r="JHS383" s="124"/>
      <c r="JHT383" s="124"/>
      <c r="JHU383" s="124"/>
      <c r="JHV383" s="124"/>
      <c r="JHW383" s="124"/>
      <c r="JHX383" s="124"/>
      <c r="JHY383" s="124"/>
      <c r="JHZ383" s="124"/>
      <c r="JIA383" s="124"/>
      <c r="JIB383" s="124"/>
      <c r="JIC383" s="124"/>
      <c r="JID383" s="124"/>
      <c r="JIE383" s="124"/>
      <c r="JIF383" s="124"/>
      <c r="JIG383" s="124"/>
      <c r="JIH383" s="124"/>
      <c r="JII383" s="124"/>
      <c r="JIJ383" s="124"/>
      <c r="JIK383" s="124"/>
      <c r="JIL383" s="124"/>
      <c r="JIM383" s="124"/>
      <c r="JIN383" s="124"/>
      <c r="JIO383" s="124"/>
      <c r="JIP383" s="124"/>
      <c r="JIQ383" s="124"/>
      <c r="JIR383" s="124"/>
      <c r="JIS383" s="124"/>
      <c r="JIT383" s="124"/>
      <c r="JIU383" s="124"/>
      <c r="JIV383" s="124"/>
      <c r="JIW383" s="124"/>
      <c r="JIX383" s="124"/>
      <c r="JIY383" s="124"/>
      <c r="JIZ383" s="124"/>
      <c r="JJA383" s="124"/>
      <c r="JJB383" s="124"/>
      <c r="JJC383" s="124"/>
      <c r="JJD383" s="124"/>
      <c r="JJE383" s="124"/>
      <c r="JJF383" s="124"/>
      <c r="JJG383" s="124"/>
      <c r="JJH383" s="124"/>
      <c r="JJI383" s="124"/>
      <c r="JJJ383" s="124"/>
      <c r="JJK383" s="124"/>
      <c r="JJL383" s="124"/>
      <c r="JJM383" s="124"/>
      <c r="JJN383" s="124"/>
      <c r="JJO383" s="124"/>
      <c r="JJP383" s="124"/>
      <c r="JJQ383" s="124"/>
      <c r="JJR383" s="124"/>
      <c r="JJS383" s="124"/>
      <c r="JJT383" s="124"/>
      <c r="JJU383" s="124"/>
      <c r="JJV383" s="124"/>
      <c r="JJW383" s="124"/>
      <c r="JJX383" s="124"/>
      <c r="JJY383" s="124"/>
      <c r="JJZ383" s="124"/>
      <c r="JKA383" s="124"/>
      <c r="JKB383" s="124"/>
      <c r="JKC383" s="124"/>
      <c r="JKD383" s="124"/>
      <c r="JKE383" s="124"/>
      <c r="JKF383" s="124"/>
      <c r="JKG383" s="124"/>
      <c r="JKH383" s="124"/>
      <c r="JKI383" s="124"/>
      <c r="JKJ383" s="124"/>
      <c r="JKK383" s="124"/>
      <c r="JKL383" s="124"/>
      <c r="JKM383" s="124"/>
      <c r="JKN383" s="124"/>
      <c r="JKO383" s="124"/>
      <c r="JKP383" s="124"/>
      <c r="JKQ383" s="124"/>
      <c r="JKR383" s="124"/>
      <c r="JKS383" s="124"/>
      <c r="JKT383" s="124"/>
      <c r="JKU383" s="124"/>
      <c r="JKV383" s="124"/>
      <c r="JKW383" s="124"/>
      <c r="JKX383" s="124"/>
      <c r="JKY383" s="124"/>
      <c r="JKZ383" s="124"/>
      <c r="JLA383" s="124"/>
      <c r="JLB383" s="124"/>
      <c r="JLC383" s="124"/>
      <c r="JLD383" s="124"/>
      <c r="JLE383" s="124"/>
      <c r="JLF383" s="124"/>
      <c r="JLG383" s="124"/>
      <c r="JLH383" s="124"/>
      <c r="JLI383" s="124"/>
      <c r="JLJ383" s="124"/>
      <c r="JLK383" s="124"/>
      <c r="JLL383" s="124"/>
      <c r="JLM383" s="124"/>
      <c r="JLN383" s="124"/>
      <c r="JLO383" s="124"/>
      <c r="JLP383" s="124"/>
      <c r="JLQ383" s="124"/>
      <c r="JLR383" s="124"/>
      <c r="JLS383" s="124"/>
      <c r="JLT383" s="124"/>
      <c r="JLU383" s="124"/>
      <c r="JLV383" s="124"/>
      <c r="JLW383" s="124"/>
      <c r="JLX383" s="124"/>
      <c r="JLY383" s="124"/>
      <c r="JLZ383" s="124"/>
      <c r="JMA383" s="124"/>
      <c r="JMB383" s="124"/>
      <c r="JMC383" s="124"/>
      <c r="JMD383" s="124"/>
      <c r="JME383" s="124"/>
      <c r="JMF383" s="124"/>
      <c r="JMG383" s="124"/>
      <c r="JMH383" s="124"/>
      <c r="JMI383" s="124"/>
      <c r="JMJ383" s="124"/>
      <c r="JMK383" s="124"/>
      <c r="JML383" s="124"/>
      <c r="JMM383" s="124"/>
      <c r="JMN383" s="124"/>
      <c r="JMO383" s="124"/>
      <c r="JMP383" s="124"/>
      <c r="JMQ383" s="124"/>
      <c r="JMR383" s="124"/>
      <c r="JMS383" s="124"/>
      <c r="JMT383" s="124"/>
      <c r="JMU383" s="124"/>
      <c r="JMV383" s="124"/>
      <c r="JMW383" s="124"/>
      <c r="JMX383" s="124"/>
      <c r="JMY383" s="124"/>
      <c r="JMZ383" s="124"/>
      <c r="JNA383" s="124"/>
      <c r="JNB383" s="124"/>
      <c r="JNC383" s="124"/>
      <c r="JND383" s="124"/>
      <c r="JNE383" s="124"/>
      <c r="JNF383" s="124"/>
      <c r="JNG383" s="124"/>
      <c r="JNH383" s="124"/>
      <c r="JNI383" s="124"/>
      <c r="JNJ383" s="124"/>
      <c r="JNK383" s="124"/>
      <c r="JNL383" s="124"/>
      <c r="JNM383" s="124"/>
      <c r="JNN383" s="124"/>
      <c r="JNO383" s="124"/>
      <c r="JNP383" s="124"/>
      <c r="JNQ383" s="124"/>
      <c r="JNR383" s="124"/>
      <c r="JNS383" s="124"/>
      <c r="JNT383" s="124"/>
      <c r="JNU383" s="124"/>
      <c r="JNV383" s="124"/>
      <c r="JNW383" s="124"/>
      <c r="JNX383" s="124"/>
      <c r="JNY383" s="124"/>
      <c r="JNZ383" s="124"/>
      <c r="JOA383" s="124"/>
      <c r="JOB383" s="124"/>
      <c r="JOC383" s="124"/>
      <c r="JOD383" s="124"/>
      <c r="JOE383" s="124"/>
      <c r="JOF383" s="124"/>
      <c r="JOG383" s="124"/>
      <c r="JOH383" s="124"/>
      <c r="JOI383" s="124"/>
      <c r="JOJ383" s="124"/>
      <c r="JOK383" s="124"/>
      <c r="JOL383" s="124"/>
      <c r="JOM383" s="124"/>
      <c r="JON383" s="124"/>
      <c r="JOO383" s="124"/>
      <c r="JOP383" s="124"/>
      <c r="JOQ383" s="124"/>
      <c r="JOR383" s="124"/>
      <c r="JOS383" s="124"/>
      <c r="JOT383" s="124"/>
      <c r="JOU383" s="124"/>
      <c r="JOV383" s="124"/>
      <c r="JOW383" s="124"/>
      <c r="JOX383" s="124"/>
      <c r="JOY383" s="124"/>
      <c r="JOZ383" s="124"/>
      <c r="JPA383" s="124"/>
      <c r="JPB383" s="124"/>
      <c r="JPC383" s="124"/>
      <c r="JPD383" s="124"/>
      <c r="JPE383" s="124"/>
      <c r="JPF383" s="124"/>
      <c r="JPG383" s="124"/>
      <c r="JPH383" s="124"/>
      <c r="JPI383" s="124"/>
      <c r="JPJ383" s="124"/>
      <c r="JPK383" s="124"/>
      <c r="JPL383" s="124"/>
      <c r="JPM383" s="124"/>
      <c r="JPN383" s="124"/>
      <c r="JPO383" s="124"/>
      <c r="JPP383" s="124"/>
      <c r="JPQ383" s="124"/>
      <c r="JPR383" s="124"/>
      <c r="JPS383" s="124"/>
      <c r="JPT383" s="124"/>
      <c r="JPU383" s="124"/>
      <c r="JPV383" s="124"/>
      <c r="JPW383" s="124"/>
      <c r="JPX383" s="124"/>
      <c r="JPY383" s="124"/>
      <c r="JPZ383" s="124"/>
      <c r="JQA383" s="124"/>
      <c r="JQB383" s="124"/>
      <c r="JQC383" s="124"/>
      <c r="JQD383" s="124"/>
      <c r="JQE383" s="124"/>
      <c r="JQF383" s="124"/>
      <c r="JQG383" s="124"/>
      <c r="JQH383" s="124"/>
      <c r="JQI383" s="124"/>
      <c r="JQJ383" s="124"/>
      <c r="JQK383" s="124"/>
      <c r="JQL383" s="124"/>
      <c r="JQM383" s="124"/>
      <c r="JQN383" s="124"/>
      <c r="JQO383" s="124"/>
      <c r="JQP383" s="124"/>
      <c r="JQQ383" s="124"/>
      <c r="JQR383" s="124"/>
      <c r="JQS383" s="124"/>
      <c r="JQT383" s="124"/>
      <c r="JQU383" s="124"/>
      <c r="JQV383" s="124"/>
      <c r="JQW383" s="124"/>
      <c r="JQX383" s="124"/>
      <c r="JQY383" s="124"/>
      <c r="JQZ383" s="124"/>
      <c r="JRA383" s="124"/>
      <c r="JRB383" s="124"/>
      <c r="JRC383" s="124"/>
      <c r="JRD383" s="124"/>
      <c r="JRE383" s="124"/>
      <c r="JRF383" s="124"/>
      <c r="JRG383" s="124"/>
      <c r="JRH383" s="124"/>
      <c r="JRI383" s="124"/>
      <c r="JRJ383" s="124"/>
      <c r="JRK383" s="124"/>
      <c r="JRL383" s="124"/>
      <c r="JRM383" s="124"/>
      <c r="JRN383" s="124"/>
      <c r="JRO383" s="124"/>
      <c r="JRP383" s="124"/>
      <c r="JRQ383" s="124"/>
      <c r="JRR383" s="124"/>
      <c r="JRS383" s="124"/>
      <c r="JRT383" s="124"/>
      <c r="JRU383" s="124"/>
      <c r="JRV383" s="124"/>
      <c r="JRW383" s="124"/>
      <c r="JRX383" s="124"/>
      <c r="JRY383" s="124"/>
      <c r="JRZ383" s="124"/>
      <c r="JSA383" s="124"/>
      <c r="JSB383" s="124"/>
      <c r="JSC383" s="124"/>
      <c r="JSD383" s="124"/>
      <c r="JSE383" s="124"/>
      <c r="JSF383" s="124"/>
      <c r="JSG383" s="124"/>
      <c r="JSH383" s="124"/>
      <c r="JSI383" s="124"/>
      <c r="JSJ383" s="124"/>
      <c r="JSK383" s="124"/>
      <c r="JSL383" s="124"/>
      <c r="JSM383" s="124"/>
      <c r="JSN383" s="124"/>
      <c r="JSO383" s="124"/>
      <c r="JSP383" s="124"/>
      <c r="JSQ383" s="124"/>
      <c r="JSR383" s="124"/>
      <c r="JSS383" s="124"/>
      <c r="JST383" s="124"/>
      <c r="JSU383" s="124"/>
      <c r="JSV383" s="124"/>
      <c r="JSW383" s="124"/>
      <c r="JSX383" s="124"/>
      <c r="JSY383" s="124"/>
      <c r="JSZ383" s="124"/>
      <c r="JTA383" s="124"/>
      <c r="JTB383" s="124"/>
      <c r="JTC383" s="124"/>
      <c r="JTD383" s="124"/>
      <c r="JTE383" s="124"/>
      <c r="JTF383" s="124"/>
      <c r="JTG383" s="124"/>
      <c r="JTH383" s="124"/>
      <c r="JTI383" s="124"/>
      <c r="JTJ383" s="124"/>
      <c r="JTK383" s="124"/>
      <c r="JTL383" s="124"/>
      <c r="JTM383" s="124"/>
      <c r="JTN383" s="124"/>
      <c r="JTO383" s="124"/>
      <c r="JTP383" s="124"/>
      <c r="JTQ383" s="124"/>
      <c r="JTR383" s="124"/>
      <c r="JTS383" s="124"/>
      <c r="JTT383" s="124"/>
      <c r="JTU383" s="124"/>
      <c r="JTV383" s="124"/>
      <c r="JTW383" s="124"/>
      <c r="JTX383" s="124"/>
      <c r="JTY383" s="124"/>
      <c r="JTZ383" s="124"/>
      <c r="JUA383" s="124"/>
      <c r="JUB383" s="124"/>
      <c r="JUC383" s="124"/>
      <c r="JUD383" s="124"/>
      <c r="JUE383" s="124"/>
      <c r="JUF383" s="124"/>
      <c r="JUG383" s="124"/>
      <c r="JUH383" s="124"/>
      <c r="JUI383" s="124"/>
      <c r="JUJ383" s="124"/>
      <c r="JUK383" s="124"/>
      <c r="JUL383" s="124"/>
      <c r="JUM383" s="124"/>
      <c r="JUN383" s="124"/>
      <c r="JUO383" s="124"/>
      <c r="JUP383" s="124"/>
      <c r="JUQ383" s="124"/>
      <c r="JUR383" s="124"/>
      <c r="JUS383" s="124"/>
      <c r="JUT383" s="124"/>
      <c r="JUU383" s="124"/>
      <c r="JUV383" s="124"/>
      <c r="JUW383" s="124"/>
      <c r="JUX383" s="124"/>
      <c r="JUY383" s="124"/>
      <c r="JUZ383" s="124"/>
      <c r="JVA383" s="124"/>
      <c r="JVB383" s="124"/>
      <c r="JVC383" s="124"/>
      <c r="JVD383" s="124"/>
      <c r="JVE383" s="124"/>
      <c r="JVF383" s="124"/>
      <c r="JVG383" s="124"/>
      <c r="JVH383" s="124"/>
      <c r="JVI383" s="124"/>
      <c r="JVJ383" s="124"/>
      <c r="JVK383" s="124"/>
      <c r="JVL383" s="124"/>
      <c r="JVM383" s="124"/>
      <c r="JVN383" s="124"/>
      <c r="JVO383" s="124"/>
      <c r="JVP383" s="124"/>
      <c r="JVQ383" s="124"/>
      <c r="JVR383" s="124"/>
      <c r="JVS383" s="124"/>
      <c r="JVT383" s="124"/>
      <c r="JVU383" s="124"/>
      <c r="JVV383" s="124"/>
      <c r="JVW383" s="124"/>
      <c r="JVX383" s="124"/>
      <c r="JVY383" s="124"/>
      <c r="JVZ383" s="124"/>
      <c r="JWA383" s="124"/>
      <c r="JWB383" s="124"/>
      <c r="JWC383" s="124"/>
      <c r="JWD383" s="124"/>
      <c r="JWE383" s="124"/>
      <c r="JWF383" s="124"/>
      <c r="JWG383" s="124"/>
      <c r="JWH383" s="124"/>
      <c r="JWI383" s="124"/>
      <c r="JWJ383" s="124"/>
      <c r="JWK383" s="124"/>
      <c r="JWL383" s="124"/>
      <c r="JWM383" s="124"/>
      <c r="JWN383" s="124"/>
      <c r="JWO383" s="124"/>
      <c r="JWP383" s="124"/>
      <c r="JWQ383" s="124"/>
      <c r="JWR383" s="124"/>
      <c r="JWS383" s="124"/>
      <c r="JWT383" s="124"/>
      <c r="JWU383" s="124"/>
      <c r="JWV383" s="124"/>
      <c r="JWW383" s="124"/>
      <c r="JWX383" s="124"/>
      <c r="JWY383" s="124"/>
      <c r="JWZ383" s="124"/>
      <c r="JXA383" s="124"/>
      <c r="JXB383" s="124"/>
      <c r="JXC383" s="124"/>
      <c r="JXD383" s="124"/>
      <c r="JXE383" s="124"/>
      <c r="JXF383" s="124"/>
      <c r="JXG383" s="124"/>
      <c r="JXH383" s="124"/>
      <c r="JXI383" s="124"/>
      <c r="JXJ383" s="124"/>
      <c r="JXK383" s="124"/>
      <c r="JXL383" s="124"/>
      <c r="JXM383" s="124"/>
      <c r="JXN383" s="124"/>
      <c r="JXO383" s="124"/>
      <c r="JXP383" s="124"/>
      <c r="JXQ383" s="124"/>
      <c r="JXR383" s="124"/>
      <c r="JXS383" s="124"/>
      <c r="JXT383" s="124"/>
      <c r="JXU383" s="124"/>
      <c r="JXV383" s="124"/>
      <c r="JXW383" s="124"/>
      <c r="JXX383" s="124"/>
      <c r="JXY383" s="124"/>
      <c r="JXZ383" s="124"/>
      <c r="JYA383" s="124"/>
      <c r="JYB383" s="124"/>
      <c r="JYC383" s="124"/>
      <c r="JYD383" s="124"/>
      <c r="JYE383" s="124"/>
      <c r="JYF383" s="124"/>
      <c r="JYG383" s="124"/>
      <c r="JYH383" s="124"/>
      <c r="JYI383" s="124"/>
      <c r="JYJ383" s="124"/>
      <c r="JYK383" s="124"/>
      <c r="JYL383" s="124"/>
      <c r="JYM383" s="124"/>
      <c r="JYN383" s="124"/>
      <c r="JYO383" s="124"/>
      <c r="JYP383" s="124"/>
      <c r="JYQ383" s="124"/>
      <c r="JYR383" s="124"/>
      <c r="JYS383" s="124"/>
      <c r="JYT383" s="124"/>
      <c r="JYU383" s="124"/>
      <c r="JYV383" s="124"/>
      <c r="JYW383" s="124"/>
      <c r="JYX383" s="124"/>
      <c r="JYY383" s="124"/>
      <c r="JYZ383" s="124"/>
      <c r="JZA383" s="124"/>
      <c r="JZB383" s="124"/>
      <c r="JZC383" s="124"/>
      <c r="JZD383" s="124"/>
      <c r="JZE383" s="124"/>
      <c r="JZF383" s="124"/>
      <c r="JZG383" s="124"/>
      <c r="JZH383" s="124"/>
      <c r="JZI383" s="124"/>
      <c r="JZJ383" s="124"/>
      <c r="JZK383" s="124"/>
      <c r="JZL383" s="124"/>
      <c r="JZM383" s="124"/>
      <c r="JZN383" s="124"/>
      <c r="JZO383" s="124"/>
      <c r="JZP383" s="124"/>
      <c r="JZQ383" s="124"/>
      <c r="JZR383" s="124"/>
      <c r="JZS383" s="124"/>
      <c r="JZT383" s="124"/>
      <c r="JZU383" s="124"/>
      <c r="JZV383" s="124"/>
      <c r="JZW383" s="124"/>
      <c r="JZX383" s="124"/>
      <c r="JZY383" s="124"/>
      <c r="JZZ383" s="124"/>
      <c r="KAA383" s="124"/>
      <c r="KAB383" s="124"/>
      <c r="KAC383" s="124"/>
      <c r="KAD383" s="124"/>
      <c r="KAE383" s="124"/>
      <c r="KAF383" s="124"/>
      <c r="KAG383" s="124"/>
      <c r="KAH383" s="124"/>
      <c r="KAI383" s="124"/>
      <c r="KAJ383" s="124"/>
      <c r="KAK383" s="124"/>
      <c r="KAL383" s="124"/>
      <c r="KAM383" s="124"/>
      <c r="KAN383" s="124"/>
      <c r="KAO383" s="124"/>
      <c r="KAP383" s="124"/>
      <c r="KAQ383" s="124"/>
      <c r="KAR383" s="124"/>
      <c r="KAS383" s="124"/>
      <c r="KAT383" s="124"/>
      <c r="KAU383" s="124"/>
      <c r="KAV383" s="124"/>
      <c r="KAW383" s="124"/>
      <c r="KAX383" s="124"/>
      <c r="KAY383" s="124"/>
      <c r="KAZ383" s="124"/>
      <c r="KBA383" s="124"/>
      <c r="KBB383" s="124"/>
      <c r="KBC383" s="124"/>
      <c r="KBD383" s="124"/>
      <c r="KBE383" s="124"/>
      <c r="KBF383" s="124"/>
      <c r="KBG383" s="124"/>
      <c r="KBH383" s="124"/>
      <c r="KBI383" s="124"/>
      <c r="KBJ383" s="124"/>
      <c r="KBK383" s="124"/>
      <c r="KBL383" s="124"/>
      <c r="KBM383" s="124"/>
      <c r="KBN383" s="124"/>
      <c r="KBO383" s="124"/>
      <c r="KBP383" s="124"/>
      <c r="KBQ383" s="124"/>
      <c r="KBR383" s="124"/>
      <c r="KBS383" s="124"/>
      <c r="KBT383" s="124"/>
      <c r="KBU383" s="124"/>
      <c r="KBV383" s="124"/>
      <c r="KBW383" s="124"/>
      <c r="KBX383" s="124"/>
      <c r="KBY383" s="124"/>
      <c r="KBZ383" s="124"/>
      <c r="KCA383" s="124"/>
      <c r="KCB383" s="124"/>
      <c r="KCC383" s="124"/>
      <c r="KCD383" s="124"/>
      <c r="KCE383" s="124"/>
      <c r="KCF383" s="124"/>
      <c r="KCG383" s="124"/>
      <c r="KCH383" s="124"/>
      <c r="KCI383" s="124"/>
      <c r="KCJ383" s="124"/>
      <c r="KCK383" s="124"/>
      <c r="KCL383" s="124"/>
      <c r="KCM383" s="124"/>
      <c r="KCN383" s="124"/>
      <c r="KCO383" s="124"/>
      <c r="KCP383" s="124"/>
      <c r="KCQ383" s="124"/>
      <c r="KCR383" s="124"/>
      <c r="KCS383" s="124"/>
      <c r="KCT383" s="124"/>
      <c r="KCU383" s="124"/>
      <c r="KCV383" s="124"/>
      <c r="KCW383" s="124"/>
      <c r="KCX383" s="124"/>
      <c r="KCY383" s="124"/>
      <c r="KCZ383" s="124"/>
      <c r="KDA383" s="124"/>
      <c r="KDB383" s="124"/>
      <c r="KDC383" s="124"/>
      <c r="KDD383" s="124"/>
      <c r="KDE383" s="124"/>
      <c r="KDF383" s="124"/>
      <c r="KDG383" s="124"/>
      <c r="KDH383" s="124"/>
      <c r="KDI383" s="124"/>
      <c r="KDJ383" s="124"/>
      <c r="KDK383" s="124"/>
      <c r="KDL383" s="124"/>
      <c r="KDM383" s="124"/>
      <c r="KDN383" s="124"/>
      <c r="KDO383" s="124"/>
      <c r="KDP383" s="124"/>
      <c r="KDQ383" s="124"/>
      <c r="KDR383" s="124"/>
      <c r="KDS383" s="124"/>
      <c r="KDT383" s="124"/>
      <c r="KDU383" s="124"/>
      <c r="KDV383" s="124"/>
      <c r="KDW383" s="124"/>
      <c r="KDX383" s="124"/>
      <c r="KDY383" s="124"/>
      <c r="KDZ383" s="124"/>
      <c r="KEA383" s="124"/>
      <c r="KEB383" s="124"/>
      <c r="KEC383" s="124"/>
      <c r="KED383" s="124"/>
      <c r="KEE383" s="124"/>
      <c r="KEF383" s="124"/>
      <c r="KEG383" s="124"/>
      <c r="KEH383" s="124"/>
      <c r="KEI383" s="124"/>
      <c r="KEJ383" s="124"/>
      <c r="KEK383" s="124"/>
      <c r="KEL383" s="124"/>
      <c r="KEM383" s="124"/>
      <c r="KEN383" s="124"/>
      <c r="KEO383" s="124"/>
      <c r="KEP383" s="124"/>
      <c r="KEQ383" s="124"/>
      <c r="KER383" s="124"/>
      <c r="KES383" s="124"/>
      <c r="KET383" s="124"/>
      <c r="KEU383" s="124"/>
      <c r="KEV383" s="124"/>
      <c r="KEW383" s="124"/>
      <c r="KEX383" s="124"/>
      <c r="KEY383" s="124"/>
      <c r="KEZ383" s="124"/>
      <c r="KFA383" s="124"/>
      <c r="KFB383" s="124"/>
      <c r="KFC383" s="124"/>
      <c r="KFD383" s="124"/>
      <c r="KFE383" s="124"/>
      <c r="KFF383" s="124"/>
      <c r="KFG383" s="124"/>
      <c r="KFH383" s="124"/>
      <c r="KFI383" s="124"/>
      <c r="KFJ383" s="124"/>
      <c r="KFK383" s="124"/>
      <c r="KFL383" s="124"/>
      <c r="KFM383" s="124"/>
      <c r="KFN383" s="124"/>
      <c r="KFO383" s="124"/>
      <c r="KFP383" s="124"/>
      <c r="KFQ383" s="124"/>
      <c r="KFR383" s="124"/>
      <c r="KFS383" s="124"/>
      <c r="KFT383" s="124"/>
      <c r="KFU383" s="124"/>
      <c r="KFV383" s="124"/>
      <c r="KFW383" s="124"/>
      <c r="KFX383" s="124"/>
      <c r="KFY383" s="124"/>
      <c r="KFZ383" s="124"/>
      <c r="KGA383" s="124"/>
      <c r="KGB383" s="124"/>
      <c r="KGC383" s="124"/>
      <c r="KGD383" s="124"/>
      <c r="KGE383" s="124"/>
      <c r="KGF383" s="124"/>
      <c r="KGG383" s="124"/>
      <c r="KGH383" s="124"/>
      <c r="KGI383" s="124"/>
      <c r="KGJ383" s="124"/>
      <c r="KGK383" s="124"/>
      <c r="KGL383" s="124"/>
      <c r="KGM383" s="124"/>
      <c r="KGN383" s="124"/>
      <c r="KGO383" s="124"/>
      <c r="KGP383" s="124"/>
      <c r="KGQ383" s="124"/>
      <c r="KGR383" s="124"/>
      <c r="KGS383" s="124"/>
      <c r="KGT383" s="124"/>
      <c r="KGU383" s="124"/>
      <c r="KGV383" s="124"/>
      <c r="KGW383" s="124"/>
      <c r="KGX383" s="124"/>
      <c r="KGY383" s="124"/>
      <c r="KGZ383" s="124"/>
      <c r="KHA383" s="124"/>
      <c r="KHB383" s="124"/>
      <c r="KHC383" s="124"/>
      <c r="KHD383" s="124"/>
      <c r="KHE383" s="124"/>
      <c r="KHF383" s="124"/>
      <c r="KHG383" s="124"/>
      <c r="KHH383" s="124"/>
      <c r="KHI383" s="124"/>
      <c r="KHJ383" s="124"/>
      <c r="KHK383" s="124"/>
      <c r="KHL383" s="124"/>
      <c r="KHM383" s="124"/>
      <c r="KHN383" s="124"/>
      <c r="KHO383" s="124"/>
      <c r="KHP383" s="124"/>
      <c r="KHQ383" s="124"/>
      <c r="KHR383" s="124"/>
      <c r="KHS383" s="124"/>
      <c r="KHT383" s="124"/>
      <c r="KHU383" s="124"/>
      <c r="KHV383" s="124"/>
      <c r="KHW383" s="124"/>
      <c r="KHX383" s="124"/>
      <c r="KHY383" s="124"/>
      <c r="KHZ383" s="124"/>
      <c r="KIA383" s="124"/>
      <c r="KIB383" s="124"/>
      <c r="KIC383" s="124"/>
      <c r="KID383" s="124"/>
      <c r="KIE383" s="124"/>
      <c r="KIF383" s="124"/>
      <c r="KIG383" s="124"/>
      <c r="KIH383" s="124"/>
      <c r="KII383" s="124"/>
      <c r="KIJ383" s="124"/>
      <c r="KIK383" s="124"/>
      <c r="KIL383" s="124"/>
      <c r="KIM383" s="124"/>
      <c r="KIN383" s="124"/>
      <c r="KIO383" s="124"/>
      <c r="KIP383" s="124"/>
      <c r="KIQ383" s="124"/>
      <c r="KIR383" s="124"/>
      <c r="KIS383" s="124"/>
      <c r="KIT383" s="124"/>
      <c r="KIU383" s="124"/>
      <c r="KIV383" s="124"/>
      <c r="KIW383" s="124"/>
      <c r="KIX383" s="124"/>
      <c r="KIY383" s="124"/>
      <c r="KIZ383" s="124"/>
      <c r="KJA383" s="124"/>
      <c r="KJB383" s="124"/>
      <c r="KJC383" s="124"/>
      <c r="KJD383" s="124"/>
      <c r="KJE383" s="124"/>
      <c r="KJF383" s="124"/>
      <c r="KJG383" s="124"/>
      <c r="KJH383" s="124"/>
      <c r="KJI383" s="124"/>
      <c r="KJJ383" s="124"/>
      <c r="KJK383" s="124"/>
      <c r="KJL383" s="124"/>
      <c r="KJM383" s="124"/>
      <c r="KJN383" s="124"/>
      <c r="KJO383" s="124"/>
      <c r="KJP383" s="124"/>
      <c r="KJQ383" s="124"/>
      <c r="KJR383" s="124"/>
      <c r="KJS383" s="124"/>
      <c r="KJT383" s="124"/>
      <c r="KJU383" s="124"/>
      <c r="KJV383" s="124"/>
      <c r="KJW383" s="124"/>
      <c r="KJX383" s="124"/>
      <c r="KJY383" s="124"/>
      <c r="KJZ383" s="124"/>
      <c r="KKA383" s="124"/>
      <c r="KKB383" s="124"/>
      <c r="KKC383" s="124"/>
      <c r="KKD383" s="124"/>
      <c r="KKE383" s="124"/>
      <c r="KKF383" s="124"/>
      <c r="KKG383" s="124"/>
      <c r="KKH383" s="124"/>
      <c r="KKI383" s="124"/>
      <c r="KKJ383" s="124"/>
      <c r="KKK383" s="124"/>
      <c r="KKL383" s="124"/>
      <c r="KKM383" s="124"/>
      <c r="KKN383" s="124"/>
      <c r="KKO383" s="124"/>
      <c r="KKP383" s="124"/>
      <c r="KKQ383" s="124"/>
      <c r="KKR383" s="124"/>
      <c r="KKS383" s="124"/>
      <c r="KKT383" s="124"/>
      <c r="KKU383" s="124"/>
      <c r="KKV383" s="124"/>
      <c r="KKW383" s="124"/>
      <c r="KKX383" s="124"/>
      <c r="KKY383" s="124"/>
      <c r="KKZ383" s="124"/>
      <c r="KLA383" s="124"/>
      <c r="KLB383" s="124"/>
      <c r="KLC383" s="124"/>
      <c r="KLD383" s="124"/>
      <c r="KLE383" s="124"/>
      <c r="KLF383" s="124"/>
      <c r="KLG383" s="124"/>
      <c r="KLH383" s="124"/>
      <c r="KLI383" s="124"/>
      <c r="KLJ383" s="124"/>
      <c r="KLK383" s="124"/>
      <c r="KLL383" s="124"/>
      <c r="KLM383" s="124"/>
      <c r="KLN383" s="124"/>
      <c r="KLO383" s="124"/>
      <c r="KLP383" s="124"/>
      <c r="KLQ383" s="124"/>
      <c r="KLR383" s="124"/>
      <c r="KLS383" s="124"/>
      <c r="KLT383" s="124"/>
      <c r="KLU383" s="124"/>
      <c r="KLV383" s="124"/>
      <c r="KLW383" s="124"/>
      <c r="KLX383" s="124"/>
      <c r="KLY383" s="124"/>
      <c r="KLZ383" s="124"/>
      <c r="KMA383" s="124"/>
      <c r="KMB383" s="124"/>
      <c r="KMC383" s="124"/>
      <c r="KMD383" s="124"/>
      <c r="KME383" s="124"/>
      <c r="KMF383" s="124"/>
      <c r="KMG383" s="124"/>
      <c r="KMH383" s="124"/>
      <c r="KMI383" s="124"/>
      <c r="KMJ383" s="124"/>
      <c r="KMK383" s="124"/>
      <c r="KML383" s="124"/>
      <c r="KMM383" s="124"/>
      <c r="KMN383" s="124"/>
      <c r="KMO383" s="124"/>
      <c r="KMP383" s="124"/>
      <c r="KMQ383" s="124"/>
      <c r="KMR383" s="124"/>
      <c r="KMS383" s="124"/>
      <c r="KMT383" s="124"/>
      <c r="KMU383" s="124"/>
      <c r="KMV383" s="124"/>
      <c r="KMW383" s="124"/>
      <c r="KMX383" s="124"/>
      <c r="KMY383" s="124"/>
      <c r="KMZ383" s="124"/>
      <c r="KNA383" s="124"/>
      <c r="KNB383" s="124"/>
      <c r="KNC383" s="124"/>
      <c r="KND383" s="124"/>
      <c r="KNE383" s="124"/>
      <c r="KNF383" s="124"/>
      <c r="KNG383" s="124"/>
      <c r="KNH383" s="124"/>
      <c r="KNI383" s="124"/>
      <c r="KNJ383" s="124"/>
      <c r="KNK383" s="124"/>
      <c r="KNL383" s="124"/>
      <c r="KNM383" s="124"/>
      <c r="KNN383" s="124"/>
      <c r="KNO383" s="124"/>
      <c r="KNP383" s="124"/>
      <c r="KNQ383" s="124"/>
      <c r="KNR383" s="124"/>
      <c r="KNS383" s="124"/>
      <c r="KNT383" s="124"/>
      <c r="KNU383" s="124"/>
      <c r="KNV383" s="124"/>
      <c r="KNW383" s="124"/>
      <c r="KNX383" s="124"/>
      <c r="KNY383" s="124"/>
      <c r="KNZ383" s="124"/>
      <c r="KOA383" s="124"/>
      <c r="KOB383" s="124"/>
      <c r="KOC383" s="124"/>
      <c r="KOD383" s="124"/>
      <c r="KOE383" s="124"/>
      <c r="KOF383" s="124"/>
      <c r="KOG383" s="124"/>
      <c r="KOH383" s="124"/>
      <c r="KOI383" s="124"/>
      <c r="KOJ383" s="124"/>
      <c r="KOK383" s="124"/>
      <c r="KOL383" s="124"/>
      <c r="KOM383" s="124"/>
      <c r="KON383" s="124"/>
      <c r="KOO383" s="124"/>
      <c r="KOP383" s="124"/>
      <c r="KOQ383" s="124"/>
      <c r="KOR383" s="124"/>
      <c r="KOS383" s="124"/>
      <c r="KOT383" s="124"/>
      <c r="KOU383" s="124"/>
      <c r="KOV383" s="124"/>
      <c r="KOW383" s="124"/>
      <c r="KOX383" s="124"/>
      <c r="KOY383" s="124"/>
      <c r="KOZ383" s="124"/>
      <c r="KPA383" s="124"/>
      <c r="KPB383" s="124"/>
      <c r="KPC383" s="124"/>
      <c r="KPD383" s="124"/>
      <c r="KPE383" s="124"/>
      <c r="KPF383" s="124"/>
      <c r="KPG383" s="124"/>
      <c r="KPH383" s="124"/>
      <c r="KPI383" s="124"/>
      <c r="KPJ383" s="124"/>
      <c r="KPK383" s="124"/>
      <c r="KPL383" s="124"/>
      <c r="KPM383" s="124"/>
      <c r="KPN383" s="124"/>
      <c r="KPO383" s="124"/>
      <c r="KPP383" s="124"/>
      <c r="KPQ383" s="124"/>
      <c r="KPR383" s="124"/>
      <c r="KPS383" s="124"/>
      <c r="KPT383" s="124"/>
      <c r="KPU383" s="124"/>
      <c r="KPV383" s="124"/>
      <c r="KPW383" s="124"/>
      <c r="KPX383" s="124"/>
      <c r="KPY383" s="124"/>
      <c r="KPZ383" s="124"/>
      <c r="KQA383" s="124"/>
      <c r="KQB383" s="124"/>
      <c r="KQC383" s="124"/>
      <c r="KQD383" s="124"/>
      <c r="KQE383" s="124"/>
      <c r="KQF383" s="124"/>
      <c r="KQG383" s="124"/>
      <c r="KQH383" s="124"/>
      <c r="KQI383" s="124"/>
      <c r="KQJ383" s="124"/>
      <c r="KQK383" s="124"/>
      <c r="KQL383" s="124"/>
      <c r="KQM383" s="124"/>
      <c r="KQN383" s="124"/>
      <c r="KQO383" s="124"/>
      <c r="KQP383" s="124"/>
      <c r="KQQ383" s="124"/>
      <c r="KQR383" s="124"/>
      <c r="KQS383" s="124"/>
      <c r="KQT383" s="124"/>
      <c r="KQU383" s="124"/>
      <c r="KQV383" s="124"/>
      <c r="KQW383" s="124"/>
      <c r="KQX383" s="124"/>
      <c r="KQY383" s="124"/>
      <c r="KQZ383" s="124"/>
      <c r="KRA383" s="124"/>
      <c r="KRB383" s="124"/>
      <c r="KRC383" s="124"/>
      <c r="KRD383" s="124"/>
      <c r="KRE383" s="124"/>
      <c r="KRF383" s="124"/>
      <c r="KRG383" s="124"/>
      <c r="KRH383" s="124"/>
      <c r="KRI383" s="124"/>
      <c r="KRJ383" s="124"/>
      <c r="KRK383" s="124"/>
      <c r="KRL383" s="124"/>
      <c r="KRM383" s="124"/>
      <c r="KRN383" s="124"/>
      <c r="KRO383" s="124"/>
      <c r="KRP383" s="124"/>
      <c r="KRQ383" s="124"/>
      <c r="KRR383" s="124"/>
      <c r="KRS383" s="124"/>
      <c r="KRT383" s="124"/>
      <c r="KRU383" s="124"/>
      <c r="KRV383" s="124"/>
      <c r="KRW383" s="124"/>
      <c r="KRX383" s="124"/>
      <c r="KRY383" s="124"/>
      <c r="KRZ383" s="124"/>
      <c r="KSA383" s="124"/>
      <c r="KSB383" s="124"/>
      <c r="KSC383" s="124"/>
      <c r="KSD383" s="124"/>
      <c r="KSE383" s="124"/>
      <c r="KSF383" s="124"/>
      <c r="KSG383" s="124"/>
      <c r="KSH383" s="124"/>
      <c r="KSI383" s="124"/>
      <c r="KSJ383" s="124"/>
      <c r="KSK383" s="124"/>
      <c r="KSL383" s="124"/>
      <c r="KSM383" s="124"/>
      <c r="KSN383" s="124"/>
      <c r="KSO383" s="124"/>
      <c r="KSP383" s="124"/>
      <c r="KSQ383" s="124"/>
      <c r="KSR383" s="124"/>
      <c r="KSS383" s="124"/>
      <c r="KST383" s="124"/>
      <c r="KSU383" s="124"/>
      <c r="KSV383" s="124"/>
      <c r="KSW383" s="124"/>
      <c r="KSX383" s="124"/>
      <c r="KSY383" s="124"/>
      <c r="KSZ383" s="124"/>
      <c r="KTA383" s="124"/>
      <c r="KTB383" s="124"/>
      <c r="KTC383" s="124"/>
      <c r="KTD383" s="124"/>
      <c r="KTE383" s="124"/>
      <c r="KTF383" s="124"/>
      <c r="KTG383" s="124"/>
      <c r="KTH383" s="124"/>
      <c r="KTI383" s="124"/>
      <c r="KTJ383" s="124"/>
      <c r="KTK383" s="124"/>
      <c r="KTL383" s="124"/>
      <c r="KTM383" s="124"/>
      <c r="KTN383" s="124"/>
      <c r="KTO383" s="124"/>
      <c r="KTP383" s="124"/>
      <c r="KTQ383" s="124"/>
      <c r="KTR383" s="124"/>
      <c r="KTS383" s="124"/>
      <c r="KTT383" s="124"/>
      <c r="KTU383" s="124"/>
      <c r="KTV383" s="124"/>
      <c r="KTW383" s="124"/>
      <c r="KTX383" s="124"/>
      <c r="KTY383" s="124"/>
      <c r="KTZ383" s="124"/>
      <c r="KUA383" s="124"/>
      <c r="KUB383" s="124"/>
      <c r="KUC383" s="124"/>
      <c r="KUD383" s="124"/>
      <c r="KUE383" s="124"/>
      <c r="KUF383" s="124"/>
      <c r="KUG383" s="124"/>
      <c r="KUH383" s="124"/>
      <c r="KUI383" s="124"/>
      <c r="KUJ383" s="124"/>
      <c r="KUK383" s="124"/>
      <c r="KUL383" s="124"/>
      <c r="KUM383" s="124"/>
      <c r="KUN383" s="124"/>
      <c r="KUO383" s="124"/>
      <c r="KUP383" s="124"/>
      <c r="KUQ383" s="124"/>
      <c r="KUR383" s="124"/>
      <c r="KUS383" s="124"/>
      <c r="KUT383" s="124"/>
      <c r="KUU383" s="124"/>
      <c r="KUV383" s="124"/>
      <c r="KUW383" s="124"/>
      <c r="KUX383" s="124"/>
      <c r="KUY383" s="124"/>
      <c r="KUZ383" s="124"/>
      <c r="KVA383" s="124"/>
      <c r="KVB383" s="124"/>
      <c r="KVC383" s="124"/>
      <c r="KVD383" s="124"/>
      <c r="KVE383" s="124"/>
      <c r="KVF383" s="124"/>
      <c r="KVG383" s="124"/>
      <c r="KVH383" s="124"/>
      <c r="KVI383" s="124"/>
      <c r="KVJ383" s="124"/>
      <c r="KVK383" s="124"/>
      <c r="KVL383" s="124"/>
      <c r="KVM383" s="124"/>
      <c r="KVN383" s="124"/>
      <c r="KVO383" s="124"/>
      <c r="KVP383" s="124"/>
      <c r="KVQ383" s="124"/>
      <c r="KVR383" s="124"/>
      <c r="KVS383" s="124"/>
      <c r="KVT383" s="124"/>
      <c r="KVU383" s="124"/>
      <c r="KVV383" s="124"/>
      <c r="KVW383" s="124"/>
      <c r="KVX383" s="124"/>
      <c r="KVY383" s="124"/>
      <c r="KVZ383" s="124"/>
      <c r="KWA383" s="124"/>
      <c r="KWB383" s="124"/>
      <c r="KWC383" s="124"/>
      <c r="KWD383" s="124"/>
      <c r="KWE383" s="124"/>
      <c r="KWF383" s="124"/>
      <c r="KWG383" s="124"/>
      <c r="KWH383" s="124"/>
      <c r="KWI383" s="124"/>
      <c r="KWJ383" s="124"/>
      <c r="KWK383" s="124"/>
      <c r="KWL383" s="124"/>
      <c r="KWM383" s="124"/>
      <c r="KWN383" s="124"/>
      <c r="KWO383" s="124"/>
      <c r="KWP383" s="124"/>
      <c r="KWQ383" s="124"/>
      <c r="KWR383" s="124"/>
      <c r="KWS383" s="124"/>
      <c r="KWT383" s="124"/>
      <c r="KWU383" s="124"/>
      <c r="KWV383" s="124"/>
      <c r="KWW383" s="124"/>
      <c r="KWX383" s="124"/>
      <c r="KWY383" s="124"/>
      <c r="KWZ383" s="124"/>
      <c r="KXA383" s="124"/>
      <c r="KXB383" s="124"/>
      <c r="KXC383" s="124"/>
      <c r="KXD383" s="124"/>
      <c r="KXE383" s="124"/>
      <c r="KXF383" s="124"/>
      <c r="KXG383" s="124"/>
      <c r="KXH383" s="124"/>
      <c r="KXI383" s="124"/>
      <c r="KXJ383" s="124"/>
      <c r="KXK383" s="124"/>
      <c r="KXL383" s="124"/>
      <c r="KXM383" s="124"/>
      <c r="KXN383" s="124"/>
      <c r="KXO383" s="124"/>
      <c r="KXP383" s="124"/>
      <c r="KXQ383" s="124"/>
      <c r="KXR383" s="124"/>
      <c r="KXS383" s="124"/>
      <c r="KXT383" s="124"/>
      <c r="KXU383" s="124"/>
      <c r="KXV383" s="124"/>
      <c r="KXW383" s="124"/>
      <c r="KXX383" s="124"/>
      <c r="KXY383" s="124"/>
      <c r="KXZ383" s="124"/>
      <c r="KYA383" s="124"/>
      <c r="KYB383" s="124"/>
      <c r="KYC383" s="124"/>
      <c r="KYD383" s="124"/>
      <c r="KYE383" s="124"/>
      <c r="KYF383" s="124"/>
      <c r="KYG383" s="124"/>
      <c r="KYH383" s="124"/>
      <c r="KYI383" s="124"/>
      <c r="KYJ383" s="124"/>
      <c r="KYK383" s="124"/>
      <c r="KYL383" s="124"/>
      <c r="KYM383" s="124"/>
      <c r="KYN383" s="124"/>
      <c r="KYO383" s="124"/>
      <c r="KYP383" s="124"/>
      <c r="KYQ383" s="124"/>
      <c r="KYR383" s="124"/>
      <c r="KYS383" s="124"/>
      <c r="KYT383" s="124"/>
      <c r="KYU383" s="124"/>
      <c r="KYV383" s="124"/>
      <c r="KYW383" s="124"/>
      <c r="KYX383" s="124"/>
      <c r="KYY383" s="124"/>
      <c r="KYZ383" s="124"/>
      <c r="KZA383" s="124"/>
      <c r="KZB383" s="124"/>
      <c r="KZC383" s="124"/>
      <c r="KZD383" s="124"/>
      <c r="KZE383" s="124"/>
      <c r="KZF383" s="124"/>
      <c r="KZG383" s="124"/>
      <c r="KZH383" s="124"/>
      <c r="KZI383" s="124"/>
      <c r="KZJ383" s="124"/>
      <c r="KZK383" s="124"/>
      <c r="KZL383" s="124"/>
      <c r="KZM383" s="124"/>
      <c r="KZN383" s="124"/>
      <c r="KZO383" s="124"/>
      <c r="KZP383" s="124"/>
      <c r="KZQ383" s="124"/>
      <c r="KZR383" s="124"/>
      <c r="KZS383" s="124"/>
      <c r="KZT383" s="124"/>
      <c r="KZU383" s="124"/>
      <c r="KZV383" s="124"/>
      <c r="KZW383" s="124"/>
      <c r="KZX383" s="124"/>
      <c r="KZY383" s="124"/>
      <c r="KZZ383" s="124"/>
      <c r="LAA383" s="124"/>
      <c r="LAB383" s="124"/>
      <c r="LAC383" s="124"/>
      <c r="LAD383" s="124"/>
      <c r="LAE383" s="124"/>
      <c r="LAF383" s="124"/>
      <c r="LAG383" s="124"/>
      <c r="LAH383" s="124"/>
      <c r="LAI383" s="124"/>
      <c r="LAJ383" s="124"/>
      <c r="LAK383" s="124"/>
      <c r="LAL383" s="124"/>
      <c r="LAM383" s="124"/>
      <c r="LAN383" s="124"/>
      <c r="LAO383" s="124"/>
      <c r="LAP383" s="124"/>
      <c r="LAQ383" s="124"/>
      <c r="LAR383" s="124"/>
      <c r="LAS383" s="124"/>
      <c r="LAT383" s="124"/>
      <c r="LAU383" s="124"/>
      <c r="LAV383" s="124"/>
      <c r="LAW383" s="124"/>
      <c r="LAX383" s="124"/>
      <c r="LAY383" s="124"/>
      <c r="LAZ383" s="124"/>
      <c r="LBA383" s="124"/>
      <c r="LBB383" s="124"/>
      <c r="LBC383" s="124"/>
      <c r="LBD383" s="124"/>
      <c r="LBE383" s="124"/>
      <c r="LBF383" s="124"/>
      <c r="LBG383" s="124"/>
      <c r="LBH383" s="124"/>
      <c r="LBI383" s="124"/>
      <c r="LBJ383" s="124"/>
      <c r="LBK383" s="124"/>
      <c r="LBL383" s="124"/>
      <c r="LBM383" s="124"/>
      <c r="LBN383" s="124"/>
      <c r="LBO383" s="124"/>
      <c r="LBP383" s="124"/>
      <c r="LBQ383" s="124"/>
      <c r="LBR383" s="124"/>
      <c r="LBS383" s="124"/>
      <c r="LBT383" s="124"/>
      <c r="LBU383" s="124"/>
      <c r="LBV383" s="124"/>
      <c r="LBW383" s="124"/>
      <c r="LBX383" s="124"/>
      <c r="LBY383" s="124"/>
      <c r="LBZ383" s="124"/>
      <c r="LCA383" s="124"/>
      <c r="LCB383" s="124"/>
      <c r="LCC383" s="124"/>
      <c r="LCD383" s="124"/>
      <c r="LCE383" s="124"/>
      <c r="LCF383" s="124"/>
      <c r="LCG383" s="124"/>
      <c r="LCH383" s="124"/>
      <c r="LCI383" s="124"/>
      <c r="LCJ383" s="124"/>
      <c r="LCK383" s="124"/>
      <c r="LCL383" s="124"/>
      <c r="LCM383" s="124"/>
      <c r="LCN383" s="124"/>
      <c r="LCO383" s="124"/>
      <c r="LCP383" s="124"/>
      <c r="LCQ383" s="124"/>
      <c r="LCR383" s="124"/>
      <c r="LCS383" s="124"/>
      <c r="LCT383" s="124"/>
      <c r="LCU383" s="124"/>
      <c r="LCV383" s="124"/>
      <c r="LCW383" s="124"/>
      <c r="LCX383" s="124"/>
      <c r="LCY383" s="124"/>
      <c r="LCZ383" s="124"/>
      <c r="LDA383" s="124"/>
      <c r="LDB383" s="124"/>
      <c r="LDC383" s="124"/>
      <c r="LDD383" s="124"/>
      <c r="LDE383" s="124"/>
      <c r="LDF383" s="124"/>
      <c r="LDG383" s="124"/>
      <c r="LDH383" s="124"/>
      <c r="LDI383" s="124"/>
      <c r="LDJ383" s="124"/>
      <c r="LDK383" s="124"/>
      <c r="LDL383" s="124"/>
      <c r="LDM383" s="124"/>
      <c r="LDN383" s="124"/>
      <c r="LDO383" s="124"/>
      <c r="LDP383" s="124"/>
      <c r="LDQ383" s="124"/>
      <c r="LDR383" s="124"/>
      <c r="LDS383" s="124"/>
      <c r="LDT383" s="124"/>
      <c r="LDU383" s="124"/>
      <c r="LDV383" s="124"/>
      <c r="LDW383" s="124"/>
      <c r="LDX383" s="124"/>
      <c r="LDY383" s="124"/>
      <c r="LDZ383" s="124"/>
      <c r="LEA383" s="124"/>
      <c r="LEB383" s="124"/>
      <c r="LEC383" s="124"/>
      <c r="LED383" s="124"/>
      <c r="LEE383" s="124"/>
      <c r="LEF383" s="124"/>
      <c r="LEG383" s="124"/>
      <c r="LEH383" s="124"/>
      <c r="LEI383" s="124"/>
      <c r="LEJ383" s="124"/>
      <c r="LEK383" s="124"/>
      <c r="LEL383" s="124"/>
      <c r="LEM383" s="124"/>
      <c r="LEN383" s="124"/>
      <c r="LEO383" s="124"/>
      <c r="LEP383" s="124"/>
      <c r="LEQ383" s="124"/>
      <c r="LER383" s="124"/>
      <c r="LES383" s="124"/>
      <c r="LET383" s="124"/>
      <c r="LEU383" s="124"/>
      <c r="LEV383" s="124"/>
      <c r="LEW383" s="124"/>
      <c r="LEX383" s="124"/>
      <c r="LEY383" s="124"/>
      <c r="LEZ383" s="124"/>
      <c r="LFA383" s="124"/>
      <c r="LFB383" s="124"/>
      <c r="LFC383" s="124"/>
      <c r="LFD383" s="124"/>
      <c r="LFE383" s="124"/>
      <c r="LFF383" s="124"/>
      <c r="LFG383" s="124"/>
      <c r="LFH383" s="124"/>
      <c r="LFI383" s="124"/>
      <c r="LFJ383" s="124"/>
      <c r="LFK383" s="124"/>
      <c r="LFL383" s="124"/>
      <c r="LFM383" s="124"/>
      <c r="LFN383" s="124"/>
      <c r="LFO383" s="124"/>
      <c r="LFP383" s="124"/>
      <c r="LFQ383" s="124"/>
      <c r="LFR383" s="124"/>
      <c r="LFS383" s="124"/>
      <c r="LFT383" s="124"/>
      <c r="LFU383" s="124"/>
      <c r="LFV383" s="124"/>
      <c r="LFW383" s="124"/>
      <c r="LFX383" s="124"/>
      <c r="LFY383" s="124"/>
      <c r="LFZ383" s="124"/>
      <c r="LGA383" s="124"/>
      <c r="LGB383" s="124"/>
      <c r="LGC383" s="124"/>
      <c r="LGD383" s="124"/>
      <c r="LGE383" s="124"/>
      <c r="LGF383" s="124"/>
      <c r="LGG383" s="124"/>
      <c r="LGH383" s="124"/>
      <c r="LGI383" s="124"/>
      <c r="LGJ383" s="124"/>
      <c r="LGK383" s="124"/>
      <c r="LGL383" s="124"/>
      <c r="LGM383" s="124"/>
      <c r="LGN383" s="124"/>
      <c r="LGO383" s="124"/>
      <c r="LGP383" s="124"/>
      <c r="LGQ383" s="124"/>
      <c r="LGR383" s="124"/>
      <c r="LGS383" s="124"/>
      <c r="LGT383" s="124"/>
      <c r="LGU383" s="124"/>
      <c r="LGV383" s="124"/>
      <c r="LGW383" s="124"/>
      <c r="LGX383" s="124"/>
      <c r="LGY383" s="124"/>
      <c r="LGZ383" s="124"/>
      <c r="LHA383" s="124"/>
      <c r="LHB383" s="124"/>
      <c r="LHC383" s="124"/>
      <c r="LHD383" s="124"/>
      <c r="LHE383" s="124"/>
      <c r="LHF383" s="124"/>
      <c r="LHG383" s="124"/>
      <c r="LHH383" s="124"/>
      <c r="LHI383" s="124"/>
      <c r="LHJ383" s="124"/>
      <c r="LHK383" s="124"/>
      <c r="LHL383" s="124"/>
      <c r="LHM383" s="124"/>
      <c r="LHN383" s="124"/>
      <c r="LHO383" s="124"/>
      <c r="LHP383" s="124"/>
      <c r="LHQ383" s="124"/>
      <c r="LHR383" s="124"/>
      <c r="LHS383" s="124"/>
      <c r="LHT383" s="124"/>
      <c r="LHU383" s="124"/>
      <c r="LHV383" s="124"/>
      <c r="LHW383" s="124"/>
      <c r="LHX383" s="124"/>
      <c r="LHY383" s="124"/>
      <c r="LHZ383" s="124"/>
      <c r="LIA383" s="124"/>
      <c r="LIB383" s="124"/>
      <c r="LIC383" s="124"/>
      <c r="LID383" s="124"/>
      <c r="LIE383" s="124"/>
      <c r="LIF383" s="124"/>
      <c r="LIG383" s="124"/>
      <c r="LIH383" s="124"/>
      <c r="LII383" s="124"/>
      <c r="LIJ383" s="124"/>
      <c r="LIK383" s="124"/>
      <c r="LIL383" s="124"/>
      <c r="LIM383" s="124"/>
      <c r="LIN383" s="124"/>
      <c r="LIO383" s="124"/>
      <c r="LIP383" s="124"/>
      <c r="LIQ383" s="124"/>
      <c r="LIR383" s="124"/>
      <c r="LIS383" s="124"/>
      <c r="LIT383" s="124"/>
      <c r="LIU383" s="124"/>
      <c r="LIV383" s="124"/>
      <c r="LIW383" s="124"/>
      <c r="LIX383" s="124"/>
      <c r="LIY383" s="124"/>
      <c r="LIZ383" s="124"/>
      <c r="LJA383" s="124"/>
      <c r="LJB383" s="124"/>
      <c r="LJC383" s="124"/>
      <c r="LJD383" s="124"/>
      <c r="LJE383" s="124"/>
      <c r="LJF383" s="124"/>
      <c r="LJG383" s="124"/>
      <c r="LJH383" s="124"/>
      <c r="LJI383" s="124"/>
      <c r="LJJ383" s="124"/>
      <c r="LJK383" s="124"/>
      <c r="LJL383" s="124"/>
      <c r="LJM383" s="124"/>
      <c r="LJN383" s="124"/>
      <c r="LJO383" s="124"/>
      <c r="LJP383" s="124"/>
      <c r="LJQ383" s="124"/>
      <c r="LJR383" s="124"/>
      <c r="LJS383" s="124"/>
      <c r="LJT383" s="124"/>
      <c r="LJU383" s="124"/>
      <c r="LJV383" s="124"/>
      <c r="LJW383" s="124"/>
      <c r="LJX383" s="124"/>
      <c r="LJY383" s="124"/>
      <c r="LJZ383" s="124"/>
      <c r="LKA383" s="124"/>
      <c r="LKB383" s="124"/>
      <c r="LKC383" s="124"/>
      <c r="LKD383" s="124"/>
      <c r="LKE383" s="124"/>
      <c r="LKF383" s="124"/>
      <c r="LKG383" s="124"/>
      <c r="LKH383" s="124"/>
      <c r="LKI383" s="124"/>
      <c r="LKJ383" s="124"/>
      <c r="LKK383" s="124"/>
      <c r="LKL383" s="124"/>
      <c r="LKM383" s="124"/>
      <c r="LKN383" s="124"/>
      <c r="LKO383" s="124"/>
      <c r="LKP383" s="124"/>
      <c r="LKQ383" s="124"/>
      <c r="LKR383" s="124"/>
      <c r="LKS383" s="124"/>
      <c r="LKT383" s="124"/>
      <c r="LKU383" s="124"/>
      <c r="LKV383" s="124"/>
      <c r="LKW383" s="124"/>
      <c r="LKX383" s="124"/>
      <c r="LKY383" s="124"/>
      <c r="LKZ383" s="124"/>
      <c r="LLA383" s="124"/>
      <c r="LLB383" s="124"/>
      <c r="LLC383" s="124"/>
      <c r="LLD383" s="124"/>
      <c r="LLE383" s="124"/>
      <c r="LLF383" s="124"/>
      <c r="LLG383" s="124"/>
      <c r="LLH383" s="124"/>
      <c r="LLI383" s="124"/>
      <c r="LLJ383" s="124"/>
      <c r="LLK383" s="124"/>
      <c r="LLL383" s="124"/>
      <c r="LLM383" s="124"/>
      <c r="LLN383" s="124"/>
      <c r="LLO383" s="124"/>
      <c r="LLP383" s="124"/>
      <c r="LLQ383" s="124"/>
      <c r="LLR383" s="124"/>
      <c r="LLS383" s="124"/>
      <c r="LLT383" s="124"/>
      <c r="LLU383" s="124"/>
      <c r="LLV383" s="124"/>
      <c r="LLW383" s="124"/>
      <c r="LLX383" s="124"/>
      <c r="LLY383" s="124"/>
      <c r="LLZ383" s="124"/>
      <c r="LMA383" s="124"/>
      <c r="LMB383" s="124"/>
      <c r="LMC383" s="124"/>
      <c r="LMD383" s="124"/>
      <c r="LME383" s="124"/>
      <c r="LMF383" s="124"/>
      <c r="LMG383" s="124"/>
      <c r="LMH383" s="124"/>
      <c r="LMI383" s="124"/>
      <c r="LMJ383" s="124"/>
      <c r="LMK383" s="124"/>
      <c r="LML383" s="124"/>
      <c r="LMM383" s="124"/>
      <c r="LMN383" s="124"/>
      <c r="LMO383" s="124"/>
      <c r="LMP383" s="124"/>
      <c r="LMQ383" s="124"/>
      <c r="LMR383" s="124"/>
      <c r="LMS383" s="124"/>
      <c r="LMT383" s="124"/>
      <c r="LMU383" s="124"/>
      <c r="LMV383" s="124"/>
      <c r="LMW383" s="124"/>
      <c r="LMX383" s="124"/>
      <c r="LMY383" s="124"/>
      <c r="LMZ383" s="124"/>
      <c r="LNA383" s="124"/>
      <c r="LNB383" s="124"/>
      <c r="LNC383" s="124"/>
      <c r="LND383" s="124"/>
      <c r="LNE383" s="124"/>
      <c r="LNF383" s="124"/>
      <c r="LNG383" s="124"/>
      <c r="LNH383" s="124"/>
      <c r="LNI383" s="124"/>
      <c r="LNJ383" s="124"/>
      <c r="LNK383" s="124"/>
      <c r="LNL383" s="124"/>
      <c r="LNM383" s="124"/>
      <c r="LNN383" s="124"/>
      <c r="LNO383" s="124"/>
      <c r="LNP383" s="124"/>
      <c r="LNQ383" s="124"/>
      <c r="LNR383" s="124"/>
      <c r="LNS383" s="124"/>
      <c r="LNT383" s="124"/>
      <c r="LNU383" s="124"/>
      <c r="LNV383" s="124"/>
      <c r="LNW383" s="124"/>
      <c r="LNX383" s="124"/>
      <c r="LNY383" s="124"/>
      <c r="LNZ383" s="124"/>
      <c r="LOA383" s="124"/>
      <c r="LOB383" s="124"/>
      <c r="LOC383" s="124"/>
      <c r="LOD383" s="124"/>
      <c r="LOE383" s="124"/>
      <c r="LOF383" s="124"/>
      <c r="LOG383" s="124"/>
      <c r="LOH383" s="124"/>
      <c r="LOI383" s="124"/>
      <c r="LOJ383" s="124"/>
      <c r="LOK383" s="124"/>
      <c r="LOL383" s="124"/>
      <c r="LOM383" s="124"/>
      <c r="LON383" s="124"/>
      <c r="LOO383" s="124"/>
      <c r="LOP383" s="124"/>
      <c r="LOQ383" s="124"/>
      <c r="LOR383" s="124"/>
      <c r="LOS383" s="124"/>
      <c r="LOT383" s="124"/>
      <c r="LOU383" s="124"/>
      <c r="LOV383" s="124"/>
      <c r="LOW383" s="124"/>
      <c r="LOX383" s="124"/>
      <c r="LOY383" s="124"/>
      <c r="LOZ383" s="124"/>
      <c r="LPA383" s="124"/>
      <c r="LPB383" s="124"/>
      <c r="LPC383" s="124"/>
      <c r="LPD383" s="124"/>
      <c r="LPE383" s="124"/>
      <c r="LPF383" s="124"/>
      <c r="LPG383" s="124"/>
      <c r="LPH383" s="124"/>
      <c r="LPI383" s="124"/>
      <c r="LPJ383" s="124"/>
      <c r="LPK383" s="124"/>
      <c r="LPL383" s="124"/>
      <c r="LPM383" s="124"/>
      <c r="LPN383" s="124"/>
      <c r="LPO383" s="124"/>
      <c r="LPP383" s="124"/>
      <c r="LPQ383" s="124"/>
      <c r="LPR383" s="124"/>
      <c r="LPS383" s="124"/>
      <c r="LPT383" s="124"/>
      <c r="LPU383" s="124"/>
      <c r="LPV383" s="124"/>
      <c r="LPW383" s="124"/>
      <c r="LPX383" s="124"/>
      <c r="LPY383" s="124"/>
      <c r="LPZ383" s="124"/>
      <c r="LQA383" s="124"/>
      <c r="LQB383" s="124"/>
      <c r="LQC383" s="124"/>
      <c r="LQD383" s="124"/>
      <c r="LQE383" s="124"/>
      <c r="LQF383" s="124"/>
      <c r="LQG383" s="124"/>
      <c r="LQH383" s="124"/>
      <c r="LQI383" s="124"/>
      <c r="LQJ383" s="124"/>
      <c r="LQK383" s="124"/>
      <c r="LQL383" s="124"/>
      <c r="LQM383" s="124"/>
      <c r="LQN383" s="124"/>
      <c r="LQO383" s="124"/>
      <c r="LQP383" s="124"/>
      <c r="LQQ383" s="124"/>
      <c r="LQR383" s="124"/>
      <c r="LQS383" s="124"/>
      <c r="LQT383" s="124"/>
      <c r="LQU383" s="124"/>
      <c r="LQV383" s="124"/>
      <c r="LQW383" s="124"/>
      <c r="LQX383" s="124"/>
      <c r="LQY383" s="124"/>
      <c r="LQZ383" s="124"/>
      <c r="LRA383" s="124"/>
      <c r="LRB383" s="124"/>
      <c r="LRC383" s="124"/>
      <c r="LRD383" s="124"/>
      <c r="LRE383" s="124"/>
      <c r="LRF383" s="124"/>
      <c r="LRG383" s="124"/>
      <c r="LRH383" s="124"/>
      <c r="LRI383" s="124"/>
      <c r="LRJ383" s="124"/>
      <c r="LRK383" s="124"/>
      <c r="LRL383" s="124"/>
      <c r="LRM383" s="124"/>
      <c r="LRN383" s="124"/>
      <c r="LRO383" s="124"/>
      <c r="LRP383" s="124"/>
      <c r="LRQ383" s="124"/>
      <c r="LRR383" s="124"/>
      <c r="LRS383" s="124"/>
      <c r="LRT383" s="124"/>
      <c r="LRU383" s="124"/>
      <c r="LRV383" s="124"/>
      <c r="LRW383" s="124"/>
      <c r="LRX383" s="124"/>
      <c r="LRY383" s="124"/>
      <c r="LRZ383" s="124"/>
      <c r="LSA383" s="124"/>
      <c r="LSB383" s="124"/>
      <c r="LSC383" s="124"/>
      <c r="LSD383" s="124"/>
      <c r="LSE383" s="124"/>
      <c r="LSF383" s="124"/>
      <c r="LSG383" s="124"/>
      <c r="LSH383" s="124"/>
      <c r="LSI383" s="124"/>
      <c r="LSJ383" s="124"/>
      <c r="LSK383" s="124"/>
      <c r="LSL383" s="124"/>
      <c r="LSM383" s="124"/>
      <c r="LSN383" s="124"/>
      <c r="LSO383" s="124"/>
      <c r="LSP383" s="124"/>
      <c r="LSQ383" s="124"/>
      <c r="LSR383" s="124"/>
      <c r="LSS383" s="124"/>
      <c r="LST383" s="124"/>
      <c r="LSU383" s="124"/>
      <c r="LSV383" s="124"/>
      <c r="LSW383" s="124"/>
      <c r="LSX383" s="124"/>
      <c r="LSY383" s="124"/>
      <c r="LSZ383" s="124"/>
      <c r="LTA383" s="124"/>
      <c r="LTB383" s="124"/>
      <c r="LTC383" s="124"/>
      <c r="LTD383" s="124"/>
      <c r="LTE383" s="124"/>
      <c r="LTF383" s="124"/>
      <c r="LTG383" s="124"/>
      <c r="LTH383" s="124"/>
      <c r="LTI383" s="124"/>
      <c r="LTJ383" s="124"/>
      <c r="LTK383" s="124"/>
      <c r="LTL383" s="124"/>
      <c r="LTM383" s="124"/>
      <c r="LTN383" s="124"/>
      <c r="LTO383" s="124"/>
      <c r="LTP383" s="124"/>
      <c r="LTQ383" s="124"/>
      <c r="LTR383" s="124"/>
      <c r="LTS383" s="124"/>
      <c r="LTT383" s="124"/>
      <c r="LTU383" s="124"/>
      <c r="LTV383" s="124"/>
      <c r="LTW383" s="124"/>
      <c r="LTX383" s="124"/>
      <c r="LTY383" s="124"/>
      <c r="LTZ383" s="124"/>
      <c r="LUA383" s="124"/>
      <c r="LUB383" s="124"/>
      <c r="LUC383" s="124"/>
      <c r="LUD383" s="124"/>
      <c r="LUE383" s="124"/>
      <c r="LUF383" s="124"/>
      <c r="LUG383" s="124"/>
      <c r="LUH383" s="124"/>
      <c r="LUI383" s="124"/>
      <c r="LUJ383" s="124"/>
      <c r="LUK383" s="124"/>
      <c r="LUL383" s="124"/>
      <c r="LUM383" s="124"/>
      <c r="LUN383" s="124"/>
      <c r="LUO383" s="124"/>
      <c r="LUP383" s="124"/>
      <c r="LUQ383" s="124"/>
      <c r="LUR383" s="124"/>
      <c r="LUS383" s="124"/>
      <c r="LUT383" s="124"/>
      <c r="LUU383" s="124"/>
      <c r="LUV383" s="124"/>
      <c r="LUW383" s="124"/>
      <c r="LUX383" s="124"/>
      <c r="LUY383" s="124"/>
      <c r="LUZ383" s="124"/>
      <c r="LVA383" s="124"/>
      <c r="LVB383" s="124"/>
      <c r="LVC383" s="124"/>
      <c r="LVD383" s="124"/>
      <c r="LVE383" s="124"/>
      <c r="LVF383" s="124"/>
      <c r="LVG383" s="124"/>
      <c r="LVH383" s="124"/>
      <c r="LVI383" s="124"/>
      <c r="LVJ383" s="124"/>
      <c r="LVK383" s="124"/>
      <c r="LVL383" s="124"/>
      <c r="LVM383" s="124"/>
      <c r="LVN383" s="124"/>
      <c r="LVO383" s="124"/>
      <c r="LVP383" s="124"/>
      <c r="LVQ383" s="124"/>
      <c r="LVR383" s="124"/>
      <c r="LVS383" s="124"/>
      <c r="LVT383" s="124"/>
      <c r="LVU383" s="124"/>
      <c r="LVV383" s="124"/>
      <c r="LVW383" s="124"/>
      <c r="LVX383" s="124"/>
      <c r="LVY383" s="124"/>
      <c r="LVZ383" s="124"/>
      <c r="LWA383" s="124"/>
      <c r="LWB383" s="124"/>
      <c r="LWC383" s="124"/>
      <c r="LWD383" s="124"/>
      <c r="LWE383" s="124"/>
      <c r="LWF383" s="124"/>
      <c r="LWG383" s="124"/>
      <c r="LWH383" s="124"/>
      <c r="LWI383" s="124"/>
      <c r="LWJ383" s="124"/>
      <c r="LWK383" s="124"/>
      <c r="LWL383" s="124"/>
      <c r="LWM383" s="124"/>
      <c r="LWN383" s="124"/>
      <c r="LWO383" s="124"/>
      <c r="LWP383" s="124"/>
      <c r="LWQ383" s="124"/>
      <c r="LWR383" s="124"/>
      <c r="LWS383" s="124"/>
      <c r="LWT383" s="124"/>
      <c r="LWU383" s="124"/>
      <c r="LWV383" s="124"/>
      <c r="LWW383" s="124"/>
      <c r="LWX383" s="124"/>
      <c r="LWY383" s="124"/>
      <c r="LWZ383" s="124"/>
      <c r="LXA383" s="124"/>
      <c r="LXB383" s="124"/>
      <c r="LXC383" s="124"/>
      <c r="LXD383" s="124"/>
      <c r="LXE383" s="124"/>
      <c r="LXF383" s="124"/>
      <c r="LXG383" s="124"/>
      <c r="LXH383" s="124"/>
      <c r="LXI383" s="124"/>
      <c r="LXJ383" s="124"/>
      <c r="LXK383" s="124"/>
      <c r="LXL383" s="124"/>
      <c r="LXM383" s="124"/>
      <c r="LXN383" s="124"/>
      <c r="LXO383" s="124"/>
      <c r="LXP383" s="124"/>
      <c r="LXQ383" s="124"/>
      <c r="LXR383" s="124"/>
      <c r="LXS383" s="124"/>
      <c r="LXT383" s="124"/>
      <c r="LXU383" s="124"/>
      <c r="LXV383" s="124"/>
      <c r="LXW383" s="124"/>
      <c r="LXX383" s="124"/>
      <c r="LXY383" s="124"/>
      <c r="LXZ383" s="124"/>
      <c r="LYA383" s="124"/>
      <c r="LYB383" s="124"/>
      <c r="LYC383" s="124"/>
      <c r="LYD383" s="124"/>
      <c r="LYE383" s="124"/>
      <c r="LYF383" s="124"/>
      <c r="LYG383" s="124"/>
      <c r="LYH383" s="124"/>
      <c r="LYI383" s="124"/>
      <c r="LYJ383" s="124"/>
      <c r="LYK383" s="124"/>
      <c r="LYL383" s="124"/>
      <c r="LYM383" s="124"/>
      <c r="LYN383" s="124"/>
      <c r="LYO383" s="124"/>
      <c r="LYP383" s="124"/>
      <c r="LYQ383" s="124"/>
      <c r="LYR383" s="124"/>
      <c r="LYS383" s="124"/>
      <c r="LYT383" s="124"/>
      <c r="LYU383" s="124"/>
      <c r="LYV383" s="124"/>
      <c r="LYW383" s="124"/>
      <c r="LYX383" s="124"/>
      <c r="LYY383" s="124"/>
      <c r="LYZ383" s="124"/>
      <c r="LZA383" s="124"/>
      <c r="LZB383" s="124"/>
      <c r="LZC383" s="124"/>
      <c r="LZD383" s="124"/>
      <c r="LZE383" s="124"/>
      <c r="LZF383" s="124"/>
      <c r="LZG383" s="124"/>
      <c r="LZH383" s="124"/>
      <c r="LZI383" s="124"/>
      <c r="LZJ383" s="124"/>
      <c r="LZK383" s="124"/>
      <c r="LZL383" s="124"/>
      <c r="LZM383" s="124"/>
      <c r="LZN383" s="124"/>
      <c r="LZO383" s="124"/>
      <c r="LZP383" s="124"/>
      <c r="LZQ383" s="124"/>
      <c r="LZR383" s="124"/>
      <c r="LZS383" s="124"/>
      <c r="LZT383" s="124"/>
      <c r="LZU383" s="124"/>
      <c r="LZV383" s="124"/>
      <c r="LZW383" s="124"/>
      <c r="LZX383" s="124"/>
      <c r="LZY383" s="124"/>
      <c r="LZZ383" s="124"/>
      <c r="MAA383" s="124"/>
      <c r="MAB383" s="124"/>
      <c r="MAC383" s="124"/>
      <c r="MAD383" s="124"/>
      <c r="MAE383" s="124"/>
      <c r="MAF383" s="124"/>
      <c r="MAG383" s="124"/>
      <c r="MAH383" s="124"/>
      <c r="MAI383" s="124"/>
      <c r="MAJ383" s="124"/>
      <c r="MAK383" s="124"/>
      <c r="MAL383" s="124"/>
      <c r="MAM383" s="124"/>
      <c r="MAN383" s="124"/>
      <c r="MAO383" s="124"/>
      <c r="MAP383" s="124"/>
      <c r="MAQ383" s="124"/>
      <c r="MAR383" s="124"/>
      <c r="MAS383" s="124"/>
      <c r="MAT383" s="124"/>
      <c r="MAU383" s="124"/>
      <c r="MAV383" s="124"/>
      <c r="MAW383" s="124"/>
      <c r="MAX383" s="124"/>
      <c r="MAY383" s="124"/>
      <c r="MAZ383" s="124"/>
      <c r="MBA383" s="124"/>
      <c r="MBB383" s="124"/>
      <c r="MBC383" s="124"/>
      <c r="MBD383" s="124"/>
      <c r="MBE383" s="124"/>
      <c r="MBF383" s="124"/>
      <c r="MBG383" s="124"/>
      <c r="MBH383" s="124"/>
      <c r="MBI383" s="124"/>
      <c r="MBJ383" s="124"/>
      <c r="MBK383" s="124"/>
      <c r="MBL383" s="124"/>
      <c r="MBM383" s="124"/>
      <c r="MBN383" s="124"/>
      <c r="MBO383" s="124"/>
      <c r="MBP383" s="124"/>
      <c r="MBQ383" s="124"/>
      <c r="MBR383" s="124"/>
      <c r="MBS383" s="124"/>
      <c r="MBT383" s="124"/>
      <c r="MBU383" s="124"/>
      <c r="MBV383" s="124"/>
      <c r="MBW383" s="124"/>
      <c r="MBX383" s="124"/>
      <c r="MBY383" s="124"/>
      <c r="MBZ383" s="124"/>
      <c r="MCA383" s="124"/>
      <c r="MCB383" s="124"/>
      <c r="MCC383" s="124"/>
      <c r="MCD383" s="124"/>
      <c r="MCE383" s="124"/>
      <c r="MCF383" s="124"/>
      <c r="MCG383" s="124"/>
      <c r="MCH383" s="124"/>
      <c r="MCI383" s="124"/>
      <c r="MCJ383" s="124"/>
      <c r="MCK383" s="124"/>
      <c r="MCL383" s="124"/>
      <c r="MCM383" s="124"/>
      <c r="MCN383" s="124"/>
      <c r="MCO383" s="124"/>
      <c r="MCP383" s="124"/>
      <c r="MCQ383" s="124"/>
      <c r="MCR383" s="124"/>
      <c r="MCS383" s="124"/>
      <c r="MCT383" s="124"/>
      <c r="MCU383" s="124"/>
      <c r="MCV383" s="124"/>
      <c r="MCW383" s="124"/>
      <c r="MCX383" s="124"/>
      <c r="MCY383" s="124"/>
      <c r="MCZ383" s="124"/>
      <c r="MDA383" s="124"/>
      <c r="MDB383" s="124"/>
      <c r="MDC383" s="124"/>
      <c r="MDD383" s="124"/>
      <c r="MDE383" s="124"/>
      <c r="MDF383" s="124"/>
      <c r="MDG383" s="124"/>
      <c r="MDH383" s="124"/>
      <c r="MDI383" s="124"/>
      <c r="MDJ383" s="124"/>
      <c r="MDK383" s="124"/>
      <c r="MDL383" s="124"/>
      <c r="MDM383" s="124"/>
      <c r="MDN383" s="124"/>
      <c r="MDO383" s="124"/>
      <c r="MDP383" s="124"/>
      <c r="MDQ383" s="124"/>
      <c r="MDR383" s="124"/>
      <c r="MDS383" s="124"/>
      <c r="MDT383" s="124"/>
      <c r="MDU383" s="124"/>
      <c r="MDV383" s="124"/>
      <c r="MDW383" s="124"/>
      <c r="MDX383" s="124"/>
      <c r="MDY383" s="124"/>
      <c r="MDZ383" s="124"/>
      <c r="MEA383" s="124"/>
      <c r="MEB383" s="124"/>
      <c r="MEC383" s="124"/>
      <c r="MED383" s="124"/>
      <c r="MEE383" s="124"/>
      <c r="MEF383" s="124"/>
      <c r="MEG383" s="124"/>
      <c r="MEH383" s="124"/>
      <c r="MEI383" s="124"/>
      <c r="MEJ383" s="124"/>
      <c r="MEK383" s="124"/>
      <c r="MEL383" s="124"/>
      <c r="MEM383" s="124"/>
      <c r="MEN383" s="124"/>
      <c r="MEO383" s="124"/>
      <c r="MEP383" s="124"/>
      <c r="MEQ383" s="124"/>
      <c r="MER383" s="124"/>
      <c r="MES383" s="124"/>
      <c r="MET383" s="124"/>
      <c r="MEU383" s="124"/>
      <c r="MEV383" s="124"/>
      <c r="MEW383" s="124"/>
      <c r="MEX383" s="124"/>
      <c r="MEY383" s="124"/>
      <c r="MEZ383" s="124"/>
      <c r="MFA383" s="124"/>
      <c r="MFB383" s="124"/>
      <c r="MFC383" s="124"/>
      <c r="MFD383" s="124"/>
      <c r="MFE383" s="124"/>
      <c r="MFF383" s="124"/>
      <c r="MFG383" s="124"/>
      <c r="MFH383" s="124"/>
      <c r="MFI383" s="124"/>
      <c r="MFJ383" s="124"/>
      <c r="MFK383" s="124"/>
      <c r="MFL383" s="124"/>
      <c r="MFM383" s="124"/>
      <c r="MFN383" s="124"/>
      <c r="MFO383" s="124"/>
      <c r="MFP383" s="124"/>
      <c r="MFQ383" s="124"/>
      <c r="MFR383" s="124"/>
      <c r="MFS383" s="124"/>
      <c r="MFT383" s="124"/>
      <c r="MFU383" s="124"/>
      <c r="MFV383" s="124"/>
      <c r="MFW383" s="124"/>
      <c r="MFX383" s="124"/>
      <c r="MFY383" s="124"/>
      <c r="MFZ383" s="124"/>
      <c r="MGA383" s="124"/>
      <c r="MGB383" s="124"/>
      <c r="MGC383" s="124"/>
      <c r="MGD383" s="124"/>
      <c r="MGE383" s="124"/>
      <c r="MGF383" s="124"/>
      <c r="MGG383" s="124"/>
      <c r="MGH383" s="124"/>
      <c r="MGI383" s="124"/>
      <c r="MGJ383" s="124"/>
      <c r="MGK383" s="124"/>
      <c r="MGL383" s="124"/>
      <c r="MGM383" s="124"/>
      <c r="MGN383" s="124"/>
      <c r="MGO383" s="124"/>
      <c r="MGP383" s="124"/>
      <c r="MGQ383" s="124"/>
      <c r="MGR383" s="124"/>
      <c r="MGS383" s="124"/>
      <c r="MGT383" s="124"/>
      <c r="MGU383" s="124"/>
      <c r="MGV383" s="124"/>
      <c r="MGW383" s="124"/>
      <c r="MGX383" s="124"/>
      <c r="MGY383" s="124"/>
      <c r="MGZ383" s="124"/>
      <c r="MHA383" s="124"/>
      <c r="MHB383" s="124"/>
      <c r="MHC383" s="124"/>
      <c r="MHD383" s="124"/>
      <c r="MHE383" s="124"/>
      <c r="MHF383" s="124"/>
      <c r="MHG383" s="124"/>
      <c r="MHH383" s="124"/>
      <c r="MHI383" s="124"/>
      <c r="MHJ383" s="124"/>
      <c r="MHK383" s="124"/>
      <c r="MHL383" s="124"/>
      <c r="MHM383" s="124"/>
      <c r="MHN383" s="124"/>
      <c r="MHO383" s="124"/>
      <c r="MHP383" s="124"/>
      <c r="MHQ383" s="124"/>
      <c r="MHR383" s="124"/>
      <c r="MHS383" s="124"/>
      <c r="MHT383" s="124"/>
      <c r="MHU383" s="124"/>
      <c r="MHV383" s="124"/>
      <c r="MHW383" s="124"/>
      <c r="MHX383" s="124"/>
      <c r="MHY383" s="124"/>
      <c r="MHZ383" s="124"/>
      <c r="MIA383" s="124"/>
      <c r="MIB383" s="124"/>
      <c r="MIC383" s="124"/>
      <c r="MID383" s="124"/>
      <c r="MIE383" s="124"/>
      <c r="MIF383" s="124"/>
      <c r="MIG383" s="124"/>
      <c r="MIH383" s="124"/>
      <c r="MII383" s="124"/>
      <c r="MIJ383" s="124"/>
      <c r="MIK383" s="124"/>
      <c r="MIL383" s="124"/>
      <c r="MIM383" s="124"/>
      <c r="MIN383" s="124"/>
      <c r="MIO383" s="124"/>
      <c r="MIP383" s="124"/>
      <c r="MIQ383" s="124"/>
      <c r="MIR383" s="124"/>
      <c r="MIS383" s="124"/>
      <c r="MIT383" s="124"/>
      <c r="MIU383" s="124"/>
      <c r="MIV383" s="124"/>
      <c r="MIW383" s="124"/>
      <c r="MIX383" s="124"/>
      <c r="MIY383" s="124"/>
      <c r="MIZ383" s="124"/>
      <c r="MJA383" s="124"/>
      <c r="MJB383" s="124"/>
      <c r="MJC383" s="124"/>
      <c r="MJD383" s="124"/>
      <c r="MJE383" s="124"/>
      <c r="MJF383" s="124"/>
      <c r="MJG383" s="124"/>
      <c r="MJH383" s="124"/>
      <c r="MJI383" s="124"/>
      <c r="MJJ383" s="124"/>
      <c r="MJK383" s="124"/>
      <c r="MJL383" s="124"/>
      <c r="MJM383" s="124"/>
      <c r="MJN383" s="124"/>
      <c r="MJO383" s="124"/>
      <c r="MJP383" s="124"/>
      <c r="MJQ383" s="124"/>
      <c r="MJR383" s="124"/>
      <c r="MJS383" s="124"/>
      <c r="MJT383" s="124"/>
      <c r="MJU383" s="124"/>
      <c r="MJV383" s="124"/>
      <c r="MJW383" s="124"/>
      <c r="MJX383" s="124"/>
      <c r="MJY383" s="124"/>
      <c r="MJZ383" s="124"/>
      <c r="MKA383" s="124"/>
      <c r="MKB383" s="124"/>
      <c r="MKC383" s="124"/>
      <c r="MKD383" s="124"/>
      <c r="MKE383" s="124"/>
      <c r="MKF383" s="124"/>
      <c r="MKG383" s="124"/>
      <c r="MKH383" s="124"/>
      <c r="MKI383" s="124"/>
      <c r="MKJ383" s="124"/>
      <c r="MKK383" s="124"/>
      <c r="MKL383" s="124"/>
      <c r="MKM383" s="124"/>
      <c r="MKN383" s="124"/>
      <c r="MKO383" s="124"/>
      <c r="MKP383" s="124"/>
      <c r="MKQ383" s="124"/>
      <c r="MKR383" s="124"/>
      <c r="MKS383" s="124"/>
      <c r="MKT383" s="124"/>
      <c r="MKU383" s="124"/>
      <c r="MKV383" s="124"/>
      <c r="MKW383" s="124"/>
      <c r="MKX383" s="124"/>
      <c r="MKY383" s="124"/>
      <c r="MKZ383" s="124"/>
      <c r="MLA383" s="124"/>
      <c r="MLB383" s="124"/>
      <c r="MLC383" s="124"/>
      <c r="MLD383" s="124"/>
      <c r="MLE383" s="124"/>
      <c r="MLF383" s="124"/>
      <c r="MLG383" s="124"/>
      <c r="MLH383" s="124"/>
      <c r="MLI383" s="124"/>
      <c r="MLJ383" s="124"/>
      <c r="MLK383" s="124"/>
      <c r="MLL383" s="124"/>
      <c r="MLM383" s="124"/>
      <c r="MLN383" s="124"/>
      <c r="MLO383" s="124"/>
      <c r="MLP383" s="124"/>
      <c r="MLQ383" s="124"/>
      <c r="MLR383" s="124"/>
      <c r="MLS383" s="124"/>
      <c r="MLT383" s="124"/>
      <c r="MLU383" s="124"/>
      <c r="MLV383" s="124"/>
      <c r="MLW383" s="124"/>
      <c r="MLX383" s="124"/>
      <c r="MLY383" s="124"/>
      <c r="MLZ383" s="124"/>
      <c r="MMA383" s="124"/>
      <c r="MMB383" s="124"/>
      <c r="MMC383" s="124"/>
      <c r="MMD383" s="124"/>
      <c r="MME383" s="124"/>
      <c r="MMF383" s="124"/>
      <c r="MMG383" s="124"/>
      <c r="MMH383" s="124"/>
      <c r="MMI383" s="124"/>
      <c r="MMJ383" s="124"/>
      <c r="MMK383" s="124"/>
      <c r="MML383" s="124"/>
      <c r="MMM383" s="124"/>
      <c r="MMN383" s="124"/>
      <c r="MMO383" s="124"/>
      <c r="MMP383" s="124"/>
      <c r="MMQ383" s="124"/>
      <c r="MMR383" s="124"/>
      <c r="MMS383" s="124"/>
      <c r="MMT383" s="124"/>
      <c r="MMU383" s="124"/>
      <c r="MMV383" s="124"/>
      <c r="MMW383" s="124"/>
      <c r="MMX383" s="124"/>
      <c r="MMY383" s="124"/>
      <c r="MMZ383" s="124"/>
      <c r="MNA383" s="124"/>
      <c r="MNB383" s="124"/>
      <c r="MNC383" s="124"/>
      <c r="MND383" s="124"/>
      <c r="MNE383" s="124"/>
      <c r="MNF383" s="124"/>
      <c r="MNG383" s="124"/>
      <c r="MNH383" s="124"/>
      <c r="MNI383" s="124"/>
      <c r="MNJ383" s="124"/>
      <c r="MNK383" s="124"/>
      <c r="MNL383" s="124"/>
      <c r="MNM383" s="124"/>
      <c r="MNN383" s="124"/>
      <c r="MNO383" s="124"/>
      <c r="MNP383" s="124"/>
      <c r="MNQ383" s="124"/>
      <c r="MNR383" s="124"/>
      <c r="MNS383" s="124"/>
      <c r="MNT383" s="124"/>
      <c r="MNU383" s="124"/>
      <c r="MNV383" s="124"/>
      <c r="MNW383" s="124"/>
      <c r="MNX383" s="124"/>
      <c r="MNY383" s="124"/>
      <c r="MNZ383" s="124"/>
      <c r="MOA383" s="124"/>
      <c r="MOB383" s="124"/>
      <c r="MOC383" s="124"/>
      <c r="MOD383" s="124"/>
      <c r="MOE383" s="124"/>
      <c r="MOF383" s="124"/>
      <c r="MOG383" s="124"/>
      <c r="MOH383" s="124"/>
      <c r="MOI383" s="124"/>
      <c r="MOJ383" s="124"/>
      <c r="MOK383" s="124"/>
      <c r="MOL383" s="124"/>
      <c r="MOM383" s="124"/>
      <c r="MON383" s="124"/>
      <c r="MOO383" s="124"/>
      <c r="MOP383" s="124"/>
      <c r="MOQ383" s="124"/>
      <c r="MOR383" s="124"/>
      <c r="MOS383" s="124"/>
      <c r="MOT383" s="124"/>
      <c r="MOU383" s="124"/>
      <c r="MOV383" s="124"/>
      <c r="MOW383" s="124"/>
      <c r="MOX383" s="124"/>
      <c r="MOY383" s="124"/>
      <c r="MOZ383" s="124"/>
      <c r="MPA383" s="124"/>
      <c r="MPB383" s="124"/>
      <c r="MPC383" s="124"/>
      <c r="MPD383" s="124"/>
      <c r="MPE383" s="124"/>
      <c r="MPF383" s="124"/>
      <c r="MPG383" s="124"/>
      <c r="MPH383" s="124"/>
      <c r="MPI383" s="124"/>
      <c r="MPJ383" s="124"/>
      <c r="MPK383" s="124"/>
      <c r="MPL383" s="124"/>
      <c r="MPM383" s="124"/>
      <c r="MPN383" s="124"/>
      <c r="MPO383" s="124"/>
      <c r="MPP383" s="124"/>
      <c r="MPQ383" s="124"/>
      <c r="MPR383" s="124"/>
      <c r="MPS383" s="124"/>
      <c r="MPT383" s="124"/>
      <c r="MPU383" s="124"/>
      <c r="MPV383" s="124"/>
      <c r="MPW383" s="124"/>
      <c r="MPX383" s="124"/>
      <c r="MPY383" s="124"/>
      <c r="MPZ383" s="124"/>
      <c r="MQA383" s="124"/>
      <c r="MQB383" s="124"/>
      <c r="MQC383" s="124"/>
      <c r="MQD383" s="124"/>
      <c r="MQE383" s="124"/>
      <c r="MQF383" s="124"/>
      <c r="MQG383" s="124"/>
      <c r="MQH383" s="124"/>
      <c r="MQI383" s="124"/>
      <c r="MQJ383" s="124"/>
      <c r="MQK383" s="124"/>
      <c r="MQL383" s="124"/>
      <c r="MQM383" s="124"/>
      <c r="MQN383" s="124"/>
      <c r="MQO383" s="124"/>
      <c r="MQP383" s="124"/>
      <c r="MQQ383" s="124"/>
      <c r="MQR383" s="124"/>
      <c r="MQS383" s="124"/>
      <c r="MQT383" s="124"/>
      <c r="MQU383" s="124"/>
      <c r="MQV383" s="124"/>
      <c r="MQW383" s="124"/>
      <c r="MQX383" s="124"/>
      <c r="MQY383" s="124"/>
      <c r="MQZ383" s="124"/>
      <c r="MRA383" s="124"/>
      <c r="MRB383" s="124"/>
      <c r="MRC383" s="124"/>
      <c r="MRD383" s="124"/>
      <c r="MRE383" s="124"/>
      <c r="MRF383" s="124"/>
      <c r="MRG383" s="124"/>
      <c r="MRH383" s="124"/>
      <c r="MRI383" s="124"/>
      <c r="MRJ383" s="124"/>
      <c r="MRK383" s="124"/>
      <c r="MRL383" s="124"/>
      <c r="MRM383" s="124"/>
      <c r="MRN383" s="124"/>
      <c r="MRO383" s="124"/>
      <c r="MRP383" s="124"/>
      <c r="MRQ383" s="124"/>
      <c r="MRR383" s="124"/>
      <c r="MRS383" s="124"/>
      <c r="MRT383" s="124"/>
      <c r="MRU383" s="124"/>
      <c r="MRV383" s="124"/>
      <c r="MRW383" s="124"/>
      <c r="MRX383" s="124"/>
      <c r="MRY383" s="124"/>
      <c r="MRZ383" s="124"/>
      <c r="MSA383" s="124"/>
      <c r="MSB383" s="124"/>
      <c r="MSC383" s="124"/>
      <c r="MSD383" s="124"/>
      <c r="MSE383" s="124"/>
      <c r="MSF383" s="124"/>
      <c r="MSG383" s="124"/>
      <c r="MSH383" s="124"/>
      <c r="MSI383" s="124"/>
      <c r="MSJ383" s="124"/>
      <c r="MSK383" s="124"/>
      <c r="MSL383" s="124"/>
      <c r="MSM383" s="124"/>
      <c r="MSN383" s="124"/>
      <c r="MSO383" s="124"/>
      <c r="MSP383" s="124"/>
      <c r="MSQ383" s="124"/>
      <c r="MSR383" s="124"/>
      <c r="MSS383" s="124"/>
      <c r="MST383" s="124"/>
      <c r="MSU383" s="124"/>
      <c r="MSV383" s="124"/>
      <c r="MSW383" s="124"/>
      <c r="MSX383" s="124"/>
      <c r="MSY383" s="124"/>
      <c r="MSZ383" s="124"/>
      <c r="MTA383" s="124"/>
      <c r="MTB383" s="124"/>
      <c r="MTC383" s="124"/>
      <c r="MTD383" s="124"/>
      <c r="MTE383" s="124"/>
      <c r="MTF383" s="124"/>
      <c r="MTG383" s="124"/>
      <c r="MTH383" s="124"/>
      <c r="MTI383" s="124"/>
      <c r="MTJ383" s="124"/>
      <c r="MTK383" s="124"/>
      <c r="MTL383" s="124"/>
      <c r="MTM383" s="124"/>
      <c r="MTN383" s="124"/>
      <c r="MTO383" s="124"/>
      <c r="MTP383" s="124"/>
      <c r="MTQ383" s="124"/>
      <c r="MTR383" s="124"/>
      <c r="MTS383" s="124"/>
      <c r="MTT383" s="124"/>
      <c r="MTU383" s="124"/>
      <c r="MTV383" s="124"/>
      <c r="MTW383" s="124"/>
      <c r="MTX383" s="124"/>
      <c r="MTY383" s="124"/>
      <c r="MTZ383" s="124"/>
      <c r="MUA383" s="124"/>
      <c r="MUB383" s="124"/>
      <c r="MUC383" s="124"/>
      <c r="MUD383" s="124"/>
      <c r="MUE383" s="124"/>
      <c r="MUF383" s="124"/>
      <c r="MUG383" s="124"/>
      <c r="MUH383" s="124"/>
      <c r="MUI383" s="124"/>
      <c r="MUJ383" s="124"/>
      <c r="MUK383" s="124"/>
      <c r="MUL383" s="124"/>
      <c r="MUM383" s="124"/>
      <c r="MUN383" s="124"/>
      <c r="MUO383" s="124"/>
      <c r="MUP383" s="124"/>
      <c r="MUQ383" s="124"/>
      <c r="MUR383" s="124"/>
      <c r="MUS383" s="124"/>
      <c r="MUT383" s="124"/>
      <c r="MUU383" s="124"/>
      <c r="MUV383" s="124"/>
      <c r="MUW383" s="124"/>
      <c r="MUX383" s="124"/>
      <c r="MUY383" s="124"/>
      <c r="MUZ383" s="124"/>
      <c r="MVA383" s="124"/>
      <c r="MVB383" s="124"/>
      <c r="MVC383" s="124"/>
      <c r="MVD383" s="124"/>
      <c r="MVE383" s="124"/>
      <c r="MVF383" s="124"/>
      <c r="MVG383" s="124"/>
      <c r="MVH383" s="124"/>
      <c r="MVI383" s="124"/>
      <c r="MVJ383" s="124"/>
      <c r="MVK383" s="124"/>
      <c r="MVL383" s="124"/>
      <c r="MVM383" s="124"/>
      <c r="MVN383" s="124"/>
      <c r="MVO383" s="124"/>
      <c r="MVP383" s="124"/>
      <c r="MVQ383" s="124"/>
      <c r="MVR383" s="124"/>
      <c r="MVS383" s="124"/>
      <c r="MVT383" s="124"/>
      <c r="MVU383" s="124"/>
      <c r="MVV383" s="124"/>
      <c r="MVW383" s="124"/>
      <c r="MVX383" s="124"/>
      <c r="MVY383" s="124"/>
      <c r="MVZ383" s="124"/>
      <c r="MWA383" s="124"/>
      <c r="MWB383" s="124"/>
      <c r="MWC383" s="124"/>
      <c r="MWD383" s="124"/>
      <c r="MWE383" s="124"/>
      <c r="MWF383" s="124"/>
      <c r="MWG383" s="124"/>
      <c r="MWH383" s="124"/>
      <c r="MWI383" s="124"/>
      <c r="MWJ383" s="124"/>
      <c r="MWK383" s="124"/>
      <c r="MWL383" s="124"/>
      <c r="MWM383" s="124"/>
      <c r="MWN383" s="124"/>
      <c r="MWO383" s="124"/>
      <c r="MWP383" s="124"/>
      <c r="MWQ383" s="124"/>
      <c r="MWR383" s="124"/>
      <c r="MWS383" s="124"/>
      <c r="MWT383" s="124"/>
      <c r="MWU383" s="124"/>
      <c r="MWV383" s="124"/>
      <c r="MWW383" s="124"/>
      <c r="MWX383" s="124"/>
      <c r="MWY383" s="124"/>
      <c r="MWZ383" s="124"/>
      <c r="MXA383" s="124"/>
      <c r="MXB383" s="124"/>
      <c r="MXC383" s="124"/>
      <c r="MXD383" s="124"/>
      <c r="MXE383" s="124"/>
      <c r="MXF383" s="124"/>
      <c r="MXG383" s="124"/>
      <c r="MXH383" s="124"/>
      <c r="MXI383" s="124"/>
      <c r="MXJ383" s="124"/>
      <c r="MXK383" s="124"/>
      <c r="MXL383" s="124"/>
      <c r="MXM383" s="124"/>
      <c r="MXN383" s="124"/>
      <c r="MXO383" s="124"/>
      <c r="MXP383" s="124"/>
      <c r="MXQ383" s="124"/>
      <c r="MXR383" s="124"/>
      <c r="MXS383" s="124"/>
      <c r="MXT383" s="124"/>
      <c r="MXU383" s="124"/>
      <c r="MXV383" s="124"/>
      <c r="MXW383" s="124"/>
      <c r="MXX383" s="124"/>
      <c r="MXY383" s="124"/>
      <c r="MXZ383" s="124"/>
      <c r="MYA383" s="124"/>
      <c r="MYB383" s="124"/>
      <c r="MYC383" s="124"/>
      <c r="MYD383" s="124"/>
      <c r="MYE383" s="124"/>
      <c r="MYF383" s="124"/>
      <c r="MYG383" s="124"/>
      <c r="MYH383" s="124"/>
      <c r="MYI383" s="124"/>
      <c r="MYJ383" s="124"/>
      <c r="MYK383" s="124"/>
      <c r="MYL383" s="124"/>
      <c r="MYM383" s="124"/>
      <c r="MYN383" s="124"/>
      <c r="MYO383" s="124"/>
      <c r="MYP383" s="124"/>
      <c r="MYQ383" s="124"/>
      <c r="MYR383" s="124"/>
      <c r="MYS383" s="124"/>
      <c r="MYT383" s="124"/>
      <c r="MYU383" s="124"/>
      <c r="MYV383" s="124"/>
      <c r="MYW383" s="124"/>
      <c r="MYX383" s="124"/>
      <c r="MYY383" s="124"/>
      <c r="MYZ383" s="124"/>
      <c r="MZA383" s="124"/>
      <c r="MZB383" s="124"/>
      <c r="MZC383" s="124"/>
      <c r="MZD383" s="124"/>
      <c r="MZE383" s="124"/>
      <c r="MZF383" s="124"/>
      <c r="MZG383" s="124"/>
      <c r="MZH383" s="124"/>
      <c r="MZI383" s="124"/>
      <c r="MZJ383" s="124"/>
      <c r="MZK383" s="124"/>
      <c r="MZL383" s="124"/>
      <c r="MZM383" s="124"/>
      <c r="MZN383" s="124"/>
      <c r="MZO383" s="124"/>
      <c r="MZP383" s="124"/>
      <c r="MZQ383" s="124"/>
      <c r="MZR383" s="124"/>
      <c r="MZS383" s="124"/>
      <c r="MZT383" s="124"/>
      <c r="MZU383" s="124"/>
      <c r="MZV383" s="124"/>
      <c r="MZW383" s="124"/>
      <c r="MZX383" s="124"/>
      <c r="MZY383" s="124"/>
      <c r="MZZ383" s="124"/>
      <c r="NAA383" s="124"/>
      <c r="NAB383" s="124"/>
      <c r="NAC383" s="124"/>
      <c r="NAD383" s="124"/>
      <c r="NAE383" s="124"/>
      <c r="NAF383" s="124"/>
      <c r="NAG383" s="124"/>
      <c r="NAH383" s="124"/>
      <c r="NAI383" s="124"/>
      <c r="NAJ383" s="124"/>
      <c r="NAK383" s="124"/>
      <c r="NAL383" s="124"/>
      <c r="NAM383" s="124"/>
      <c r="NAN383" s="124"/>
      <c r="NAO383" s="124"/>
      <c r="NAP383" s="124"/>
      <c r="NAQ383" s="124"/>
      <c r="NAR383" s="124"/>
      <c r="NAS383" s="124"/>
      <c r="NAT383" s="124"/>
      <c r="NAU383" s="124"/>
      <c r="NAV383" s="124"/>
      <c r="NAW383" s="124"/>
      <c r="NAX383" s="124"/>
      <c r="NAY383" s="124"/>
      <c r="NAZ383" s="124"/>
      <c r="NBA383" s="124"/>
      <c r="NBB383" s="124"/>
      <c r="NBC383" s="124"/>
      <c r="NBD383" s="124"/>
      <c r="NBE383" s="124"/>
      <c r="NBF383" s="124"/>
      <c r="NBG383" s="124"/>
      <c r="NBH383" s="124"/>
      <c r="NBI383" s="124"/>
      <c r="NBJ383" s="124"/>
      <c r="NBK383" s="124"/>
      <c r="NBL383" s="124"/>
      <c r="NBM383" s="124"/>
      <c r="NBN383" s="124"/>
      <c r="NBO383" s="124"/>
      <c r="NBP383" s="124"/>
      <c r="NBQ383" s="124"/>
      <c r="NBR383" s="124"/>
      <c r="NBS383" s="124"/>
      <c r="NBT383" s="124"/>
      <c r="NBU383" s="124"/>
      <c r="NBV383" s="124"/>
      <c r="NBW383" s="124"/>
      <c r="NBX383" s="124"/>
      <c r="NBY383" s="124"/>
      <c r="NBZ383" s="124"/>
      <c r="NCA383" s="124"/>
      <c r="NCB383" s="124"/>
      <c r="NCC383" s="124"/>
      <c r="NCD383" s="124"/>
      <c r="NCE383" s="124"/>
      <c r="NCF383" s="124"/>
      <c r="NCG383" s="124"/>
      <c r="NCH383" s="124"/>
      <c r="NCI383" s="124"/>
      <c r="NCJ383" s="124"/>
      <c r="NCK383" s="124"/>
      <c r="NCL383" s="124"/>
      <c r="NCM383" s="124"/>
      <c r="NCN383" s="124"/>
      <c r="NCO383" s="124"/>
      <c r="NCP383" s="124"/>
      <c r="NCQ383" s="124"/>
      <c r="NCR383" s="124"/>
      <c r="NCS383" s="124"/>
      <c r="NCT383" s="124"/>
      <c r="NCU383" s="124"/>
      <c r="NCV383" s="124"/>
      <c r="NCW383" s="124"/>
      <c r="NCX383" s="124"/>
      <c r="NCY383" s="124"/>
      <c r="NCZ383" s="124"/>
      <c r="NDA383" s="124"/>
      <c r="NDB383" s="124"/>
      <c r="NDC383" s="124"/>
      <c r="NDD383" s="124"/>
      <c r="NDE383" s="124"/>
      <c r="NDF383" s="124"/>
      <c r="NDG383" s="124"/>
      <c r="NDH383" s="124"/>
      <c r="NDI383" s="124"/>
      <c r="NDJ383" s="124"/>
      <c r="NDK383" s="124"/>
      <c r="NDL383" s="124"/>
      <c r="NDM383" s="124"/>
      <c r="NDN383" s="124"/>
      <c r="NDO383" s="124"/>
      <c r="NDP383" s="124"/>
      <c r="NDQ383" s="124"/>
      <c r="NDR383" s="124"/>
      <c r="NDS383" s="124"/>
      <c r="NDT383" s="124"/>
      <c r="NDU383" s="124"/>
      <c r="NDV383" s="124"/>
      <c r="NDW383" s="124"/>
      <c r="NDX383" s="124"/>
      <c r="NDY383" s="124"/>
      <c r="NDZ383" s="124"/>
      <c r="NEA383" s="124"/>
      <c r="NEB383" s="124"/>
      <c r="NEC383" s="124"/>
      <c r="NED383" s="124"/>
      <c r="NEE383" s="124"/>
      <c r="NEF383" s="124"/>
      <c r="NEG383" s="124"/>
      <c r="NEH383" s="124"/>
      <c r="NEI383" s="124"/>
      <c r="NEJ383" s="124"/>
      <c r="NEK383" s="124"/>
      <c r="NEL383" s="124"/>
      <c r="NEM383" s="124"/>
      <c r="NEN383" s="124"/>
      <c r="NEO383" s="124"/>
      <c r="NEP383" s="124"/>
      <c r="NEQ383" s="124"/>
      <c r="NER383" s="124"/>
      <c r="NES383" s="124"/>
      <c r="NET383" s="124"/>
      <c r="NEU383" s="124"/>
      <c r="NEV383" s="124"/>
      <c r="NEW383" s="124"/>
      <c r="NEX383" s="124"/>
      <c r="NEY383" s="124"/>
      <c r="NEZ383" s="124"/>
      <c r="NFA383" s="124"/>
      <c r="NFB383" s="124"/>
      <c r="NFC383" s="124"/>
      <c r="NFD383" s="124"/>
      <c r="NFE383" s="124"/>
      <c r="NFF383" s="124"/>
      <c r="NFG383" s="124"/>
      <c r="NFH383" s="124"/>
      <c r="NFI383" s="124"/>
      <c r="NFJ383" s="124"/>
      <c r="NFK383" s="124"/>
      <c r="NFL383" s="124"/>
      <c r="NFM383" s="124"/>
      <c r="NFN383" s="124"/>
      <c r="NFO383" s="124"/>
      <c r="NFP383" s="124"/>
      <c r="NFQ383" s="124"/>
      <c r="NFR383" s="124"/>
      <c r="NFS383" s="124"/>
      <c r="NFT383" s="124"/>
      <c r="NFU383" s="124"/>
      <c r="NFV383" s="124"/>
      <c r="NFW383" s="124"/>
      <c r="NFX383" s="124"/>
      <c r="NFY383" s="124"/>
      <c r="NFZ383" s="124"/>
      <c r="NGA383" s="124"/>
      <c r="NGB383" s="124"/>
      <c r="NGC383" s="124"/>
      <c r="NGD383" s="124"/>
      <c r="NGE383" s="124"/>
      <c r="NGF383" s="124"/>
      <c r="NGG383" s="124"/>
      <c r="NGH383" s="124"/>
      <c r="NGI383" s="124"/>
      <c r="NGJ383" s="124"/>
      <c r="NGK383" s="124"/>
      <c r="NGL383" s="124"/>
      <c r="NGM383" s="124"/>
      <c r="NGN383" s="124"/>
      <c r="NGO383" s="124"/>
      <c r="NGP383" s="124"/>
      <c r="NGQ383" s="124"/>
      <c r="NGR383" s="124"/>
      <c r="NGS383" s="124"/>
      <c r="NGT383" s="124"/>
      <c r="NGU383" s="124"/>
      <c r="NGV383" s="124"/>
      <c r="NGW383" s="124"/>
      <c r="NGX383" s="124"/>
      <c r="NGY383" s="124"/>
      <c r="NGZ383" s="124"/>
      <c r="NHA383" s="124"/>
      <c r="NHB383" s="124"/>
      <c r="NHC383" s="124"/>
      <c r="NHD383" s="124"/>
      <c r="NHE383" s="124"/>
      <c r="NHF383" s="124"/>
      <c r="NHG383" s="124"/>
      <c r="NHH383" s="124"/>
      <c r="NHI383" s="124"/>
      <c r="NHJ383" s="124"/>
      <c r="NHK383" s="124"/>
      <c r="NHL383" s="124"/>
      <c r="NHM383" s="124"/>
      <c r="NHN383" s="124"/>
      <c r="NHO383" s="124"/>
      <c r="NHP383" s="124"/>
      <c r="NHQ383" s="124"/>
      <c r="NHR383" s="124"/>
      <c r="NHS383" s="124"/>
      <c r="NHT383" s="124"/>
      <c r="NHU383" s="124"/>
      <c r="NHV383" s="124"/>
      <c r="NHW383" s="124"/>
      <c r="NHX383" s="124"/>
      <c r="NHY383" s="124"/>
      <c r="NHZ383" s="124"/>
      <c r="NIA383" s="124"/>
      <c r="NIB383" s="124"/>
      <c r="NIC383" s="124"/>
      <c r="NID383" s="124"/>
      <c r="NIE383" s="124"/>
      <c r="NIF383" s="124"/>
      <c r="NIG383" s="124"/>
      <c r="NIH383" s="124"/>
      <c r="NII383" s="124"/>
      <c r="NIJ383" s="124"/>
      <c r="NIK383" s="124"/>
      <c r="NIL383" s="124"/>
      <c r="NIM383" s="124"/>
      <c r="NIN383" s="124"/>
      <c r="NIO383" s="124"/>
      <c r="NIP383" s="124"/>
      <c r="NIQ383" s="124"/>
      <c r="NIR383" s="124"/>
      <c r="NIS383" s="124"/>
      <c r="NIT383" s="124"/>
      <c r="NIU383" s="124"/>
      <c r="NIV383" s="124"/>
      <c r="NIW383" s="124"/>
      <c r="NIX383" s="124"/>
      <c r="NIY383" s="124"/>
      <c r="NIZ383" s="124"/>
      <c r="NJA383" s="124"/>
      <c r="NJB383" s="124"/>
      <c r="NJC383" s="124"/>
      <c r="NJD383" s="124"/>
      <c r="NJE383" s="124"/>
      <c r="NJF383" s="124"/>
      <c r="NJG383" s="124"/>
      <c r="NJH383" s="124"/>
      <c r="NJI383" s="124"/>
      <c r="NJJ383" s="124"/>
      <c r="NJK383" s="124"/>
      <c r="NJL383" s="124"/>
      <c r="NJM383" s="124"/>
      <c r="NJN383" s="124"/>
      <c r="NJO383" s="124"/>
      <c r="NJP383" s="124"/>
      <c r="NJQ383" s="124"/>
      <c r="NJR383" s="124"/>
      <c r="NJS383" s="124"/>
      <c r="NJT383" s="124"/>
      <c r="NJU383" s="124"/>
      <c r="NJV383" s="124"/>
      <c r="NJW383" s="124"/>
      <c r="NJX383" s="124"/>
      <c r="NJY383" s="124"/>
      <c r="NJZ383" s="124"/>
      <c r="NKA383" s="124"/>
      <c r="NKB383" s="124"/>
      <c r="NKC383" s="124"/>
      <c r="NKD383" s="124"/>
      <c r="NKE383" s="124"/>
      <c r="NKF383" s="124"/>
      <c r="NKG383" s="124"/>
      <c r="NKH383" s="124"/>
      <c r="NKI383" s="124"/>
      <c r="NKJ383" s="124"/>
      <c r="NKK383" s="124"/>
      <c r="NKL383" s="124"/>
      <c r="NKM383" s="124"/>
      <c r="NKN383" s="124"/>
      <c r="NKO383" s="124"/>
      <c r="NKP383" s="124"/>
      <c r="NKQ383" s="124"/>
      <c r="NKR383" s="124"/>
      <c r="NKS383" s="124"/>
      <c r="NKT383" s="124"/>
      <c r="NKU383" s="124"/>
      <c r="NKV383" s="124"/>
      <c r="NKW383" s="124"/>
      <c r="NKX383" s="124"/>
      <c r="NKY383" s="124"/>
      <c r="NKZ383" s="124"/>
      <c r="NLA383" s="124"/>
      <c r="NLB383" s="124"/>
      <c r="NLC383" s="124"/>
      <c r="NLD383" s="124"/>
      <c r="NLE383" s="124"/>
      <c r="NLF383" s="124"/>
      <c r="NLG383" s="124"/>
      <c r="NLH383" s="124"/>
      <c r="NLI383" s="124"/>
      <c r="NLJ383" s="124"/>
      <c r="NLK383" s="124"/>
      <c r="NLL383" s="124"/>
      <c r="NLM383" s="124"/>
      <c r="NLN383" s="124"/>
      <c r="NLO383" s="124"/>
      <c r="NLP383" s="124"/>
      <c r="NLQ383" s="124"/>
      <c r="NLR383" s="124"/>
      <c r="NLS383" s="124"/>
      <c r="NLT383" s="124"/>
      <c r="NLU383" s="124"/>
      <c r="NLV383" s="124"/>
      <c r="NLW383" s="124"/>
      <c r="NLX383" s="124"/>
      <c r="NLY383" s="124"/>
      <c r="NLZ383" s="124"/>
      <c r="NMA383" s="124"/>
      <c r="NMB383" s="124"/>
      <c r="NMC383" s="124"/>
      <c r="NMD383" s="124"/>
      <c r="NME383" s="124"/>
      <c r="NMF383" s="124"/>
      <c r="NMG383" s="124"/>
      <c r="NMH383" s="124"/>
      <c r="NMI383" s="124"/>
      <c r="NMJ383" s="124"/>
      <c r="NMK383" s="124"/>
      <c r="NML383" s="124"/>
      <c r="NMM383" s="124"/>
      <c r="NMN383" s="124"/>
      <c r="NMO383" s="124"/>
      <c r="NMP383" s="124"/>
      <c r="NMQ383" s="124"/>
      <c r="NMR383" s="124"/>
      <c r="NMS383" s="124"/>
      <c r="NMT383" s="124"/>
      <c r="NMU383" s="124"/>
      <c r="NMV383" s="124"/>
      <c r="NMW383" s="124"/>
      <c r="NMX383" s="124"/>
      <c r="NMY383" s="124"/>
      <c r="NMZ383" s="124"/>
      <c r="NNA383" s="124"/>
      <c r="NNB383" s="124"/>
      <c r="NNC383" s="124"/>
      <c r="NND383" s="124"/>
      <c r="NNE383" s="124"/>
      <c r="NNF383" s="124"/>
      <c r="NNG383" s="124"/>
      <c r="NNH383" s="124"/>
      <c r="NNI383" s="124"/>
      <c r="NNJ383" s="124"/>
      <c r="NNK383" s="124"/>
      <c r="NNL383" s="124"/>
      <c r="NNM383" s="124"/>
      <c r="NNN383" s="124"/>
      <c r="NNO383" s="124"/>
      <c r="NNP383" s="124"/>
      <c r="NNQ383" s="124"/>
      <c r="NNR383" s="124"/>
      <c r="NNS383" s="124"/>
      <c r="NNT383" s="124"/>
      <c r="NNU383" s="124"/>
      <c r="NNV383" s="124"/>
      <c r="NNW383" s="124"/>
      <c r="NNX383" s="124"/>
      <c r="NNY383" s="124"/>
      <c r="NNZ383" s="124"/>
      <c r="NOA383" s="124"/>
      <c r="NOB383" s="124"/>
      <c r="NOC383" s="124"/>
      <c r="NOD383" s="124"/>
      <c r="NOE383" s="124"/>
      <c r="NOF383" s="124"/>
      <c r="NOG383" s="124"/>
      <c r="NOH383" s="124"/>
      <c r="NOI383" s="124"/>
      <c r="NOJ383" s="124"/>
      <c r="NOK383" s="124"/>
      <c r="NOL383" s="124"/>
      <c r="NOM383" s="124"/>
      <c r="NON383" s="124"/>
      <c r="NOO383" s="124"/>
      <c r="NOP383" s="124"/>
      <c r="NOQ383" s="124"/>
      <c r="NOR383" s="124"/>
      <c r="NOS383" s="124"/>
      <c r="NOT383" s="124"/>
      <c r="NOU383" s="124"/>
      <c r="NOV383" s="124"/>
      <c r="NOW383" s="124"/>
      <c r="NOX383" s="124"/>
      <c r="NOY383" s="124"/>
      <c r="NOZ383" s="124"/>
      <c r="NPA383" s="124"/>
      <c r="NPB383" s="124"/>
      <c r="NPC383" s="124"/>
      <c r="NPD383" s="124"/>
      <c r="NPE383" s="124"/>
      <c r="NPF383" s="124"/>
      <c r="NPG383" s="124"/>
      <c r="NPH383" s="124"/>
      <c r="NPI383" s="124"/>
      <c r="NPJ383" s="124"/>
      <c r="NPK383" s="124"/>
      <c r="NPL383" s="124"/>
      <c r="NPM383" s="124"/>
      <c r="NPN383" s="124"/>
      <c r="NPO383" s="124"/>
      <c r="NPP383" s="124"/>
      <c r="NPQ383" s="124"/>
      <c r="NPR383" s="124"/>
      <c r="NPS383" s="124"/>
      <c r="NPT383" s="124"/>
      <c r="NPU383" s="124"/>
      <c r="NPV383" s="124"/>
      <c r="NPW383" s="124"/>
      <c r="NPX383" s="124"/>
      <c r="NPY383" s="124"/>
      <c r="NPZ383" s="124"/>
      <c r="NQA383" s="124"/>
      <c r="NQB383" s="124"/>
      <c r="NQC383" s="124"/>
      <c r="NQD383" s="124"/>
      <c r="NQE383" s="124"/>
      <c r="NQF383" s="124"/>
      <c r="NQG383" s="124"/>
      <c r="NQH383" s="124"/>
      <c r="NQI383" s="124"/>
      <c r="NQJ383" s="124"/>
      <c r="NQK383" s="124"/>
      <c r="NQL383" s="124"/>
      <c r="NQM383" s="124"/>
      <c r="NQN383" s="124"/>
      <c r="NQO383" s="124"/>
      <c r="NQP383" s="124"/>
      <c r="NQQ383" s="124"/>
      <c r="NQR383" s="124"/>
      <c r="NQS383" s="124"/>
      <c r="NQT383" s="124"/>
      <c r="NQU383" s="124"/>
      <c r="NQV383" s="124"/>
      <c r="NQW383" s="124"/>
      <c r="NQX383" s="124"/>
      <c r="NQY383" s="124"/>
      <c r="NQZ383" s="124"/>
      <c r="NRA383" s="124"/>
      <c r="NRB383" s="124"/>
      <c r="NRC383" s="124"/>
      <c r="NRD383" s="124"/>
      <c r="NRE383" s="124"/>
      <c r="NRF383" s="124"/>
      <c r="NRG383" s="124"/>
      <c r="NRH383" s="124"/>
      <c r="NRI383" s="124"/>
      <c r="NRJ383" s="124"/>
      <c r="NRK383" s="124"/>
      <c r="NRL383" s="124"/>
      <c r="NRM383" s="124"/>
      <c r="NRN383" s="124"/>
      <c r="NRO383" s="124"/>
      <c r="NRP383" s="124"/>
      <c r="NRQ383" s="124"/>
      <c r="NRR383" s="124"/>
      <c r="NRS383" s="124"/>
      <c r="NRT383" s="124"/>
      <c r="NRU383" s="124"/>
      <c r="NRV383" s="124"/>
      <c r="NRW383" s="124"/>
      <c r="NRX383" s="124"/>
      <c r="NRY383" s="124"/>
      <c r="NRZ383" s="124"/>
      <c r="NSA383" s="124"/>
      <c r="NSB383" s="124"/>
      <c r="NSC383" s="124"/>
      <c r="NSD383" s="124"/>
      <c r="NSE383" s="124"/>
      <c r="NSF383" s="124"/>
      <c r="NSG383" s="124"/>
      <c r="NSH383" s="124"/>
      <c r="NSI383" s="124"/>
      <c r="NSJ383" s="124"/>
      <c r="NSK383" s="124"/>
      <c r="NSL383" s="124"/>
      <c r="NSM383" s="124"/>
      <c r="NSN383" s="124"/>
      <c r="NSO383" s="124"/>
      <c r="NSP383" s="124"/>
      <c r="NSQ383" s="124"/>
      <c r="NSR383" s="124"/>
      <c r="NSS383" s="124"/>
      <c r="NST383" s="124"/>
      <c r="NSU383" s="124"/>
      <c r="NSV383" s="124"/>
      <c r="NSW383" s="124"/>
      <c r="NSX383" s="124"/>
      <c r="NSY383" s="124"/>
      <c r="NSZ383" s="124"/>
      <c r="NTA383" s="124"/>
      <c r="NTB383" s="124"/>
      <c r="NTC383" s="124"/>
      <c r="NTD383" s="124"/>
      <c r="NTE383" s="124"/>
      <c r="NTF383" s="124"/>
      <c r="NTG383" s="124"/>
      <c r="NTH383" s="124"/>
      <c r="NTI383" s="124"/>
      <c r="NTJ383" s="124"/>
      <c r="NTK383" s="124"/>
      <c r="NTL383" s="124"/>
      <c r="NTM383" s="124"/>
      <c r="NTN383" s="124"/>
      <c r="NTO383" s="124"/>
      <c r="NTP383" s="124"/>
      <c r="NTQ383" s="124"/>
      <c r="NTR383" s="124"/>
      <c r="NTS383" s="124"/>
      <c r="NTT383" s="124"/>
      <c r="NTU383" s="124"/>
      <c r="NTV383" s="124"/>
      <c r="NTW383" s="124"/>
      <c r="NTX383" s="124"/>
      <c r="NTY383" s="124"/>
      <c r="NTZ383" s="124"/>
      <c r="NUA383" s="124"/>
      <c r="NUB383" s="124"/>
      <c r="NUC383" s="124"/>
      <c r="NUD383" s="124"/>
      <c r="NUE383" s="124"/>
      <c r="NUF383" s="124"/>
      <c r="NUG383" s="124"/>
      <c r="NUH383" s="124"/>
      <c r="NUI383" s="124"/>
      <c r="NUJ383" s="124"/>
      <c r="NUK383" s="124"/>
      <c r="NUL383" s="124"/>
      <c r="NUM383" s="124"/>
      <c r="NUN383" s="124"/>
      <c r="NUO383" s="124"/>
      <c r="NUP383" s="124"/>
      <c r="NUQ383" s="124"/>
      <c r="NUR383" s="124"/>
      <c r="NUS383" s="124"/>
      <c r="NUT383" s="124"/>
      <c r="NUU383" s="124"/>
      <c r="NUV383" s="124"/>
      <c r="NUW383" s="124"/>
      <c r="NUX383" s="124"/>
      <c r="NUY383" s="124"/>
      <c r="NUZ383" s="124"/>
      <c r="NVA383" s="124"/>
      <c r="NVB383" s="124"/>
      <c r="NVC383" s="124"/>
      <c r="NVD383" s="124"/>
      <c r="NVE383" s="124"/>
      <c r="NVF383" s="124"/>
      <c r="NVG383" s="124"/>
      <c r="NVH383" s="124"/>
      <c r="NVI383" s="124"/>
      <c r="NVJ383" s="124"/>
      <c r="NVK383" s="124"/>
      <c r="NVL383" s="124"/>
      <c r="NVM383" s="124"/>
      <c r="NVN383" s="124"/>
      <c r="NVO383" s="124"/>
      <c r="NVP383" s="124"/>
      <c r="NVQ383" s="124"/>
      <c r="NVR383" s="124"/>
      <c r="NVS383" s="124"/>
      <c r="NVT383" s="124"/>
      <c r="NVU383" s="124"/>
      <c r="NVV383" s="124"/>
      <c r="NVW383" s="124"/>
      <c r="NVX383" s="124"/>
      <c r="NVY383" s="124"/>
      <c r="NVZ383" s="124"/>
      <c r="NWA383" s="124"/>
      <c r="NWB383" s="124"/>
      <c r="NWC383" s="124"/>
      <c r="NWD383" s="124"/>
      <c r="NWE383" s="124"/>
      <c r="NWF383" s="124"/>
      <c r="NWG383" s="124"/>
      <c r="NWH383" s="124"/>
      <c r="NWI383" s="124"/>
      <c r="NWJ383" s="124"/>
      <c r="NWK383" s="124"/>
      <c r="NWL383" s="124"/>
      <c r="NWM383" s="124"/>
      <c r="NWN383" s="124"/>
      <c r="NWO383" s="124"/>
      <c r="NWP383" s="124"/>
      <c r="NWQ383" s="124"/>
      <c r="NWR383" s="124"/>
      <c r="NWS383" s="124"/>
      <c r="NWT383" s="124"/>
      <c r="NWU383" s="124"/>
      <c r="NWV383" s="124"/>
      <c r="NWW383" s="124"/>
      <c r="NWX383" s="124"/>
      <c r="NWY383" s="124"/>
      <c r="NWZ383" s="124"/>
      <c r="NXA383" s="124"/>
      <c r="NXB383" s="124"/>
      <c r="NXC383" s="124"/>
      <c r="NXD383" s="124"/>
      <c r="NXE383" s="124"/>
      <c r="NXF383" s="124"/>
      <c r="NXG383" s="124"/>
      <c r="NXH383" s="124"/>
      <c r="NXI383" s="124"/>
      <c r="NXJ383" s="124"/>
      <c r="NXK383" s="124"/>
      <c r="NXL383" s="124"/>
      <c r="NXM383" s="124"/>
      <c r="NXN383" s="124"/>
      <c r="NXO383" s="124"/>
      <c r="NXP383" s="124"/>
      <c r="NXQ383" s="124"/>
      <c r="NXR383" s="124"/>
      <c r="NXS383" s="124"/>
      <c r="NXT383" s="124"/>
      <c r="NXU383" s="124"/>
      <c r="NXV383" s="124"/>
      <c r="NXW383" s="124"/>
      <c r="NXX383" s="124"/>
      <c r="NXY383" s="124"/>
      <c r="NXZ383" s="124"/>
      <c r="NYA383" s="124"/>
      <c r="NYB383" s="124"/>
      <c r="NYC383" s="124"/>
      <c r="NYD383" s="124"/>
      <c r="NYE383" s="124"/>
      <c r="NYF383" s="124"/>
      <c r="NYG383" s="124"/>
      <c r="NYH383" s="124"/>
      <c r="NYI383" s="124"/>
      <c r="NYJ383" s="124"/>
      <c r="NYK383" s="124"/>
      <c r="NYL383" s="124"/>
      <c r="NYM383" s="124"/>
      <c r="NYN383" s="124"/>
      <c r="NYO383" s="124"/>
      <c r="NYP383" s="124"/>
      <c r="NYQ383" s="124"/>
      <c r="NYR383" s="124"/>
      <c r="NYS383" s="124"/>
      <c r="NYT383" s="124"/>
      <c r="NYU383" s="124"/>
      <c r="NYV383" s="124"/>
      <c r="NYW383" s="124"/>
      <c r="NYX383" s="124"/>
      <c r="NYY383" s="124"/>
      <c r="NYZ383" s="124"/>
      <c r="NZA383" s="124"/>
      <c r="NZB383" s="124"/>
      <c r="NZC383" s="124"/>
      <c r="NZD383" s="124"/>
      <c r="NZE383" s="124"/>
      <c r="NZF383" s="124"/>
      <c r="NZG383" s="124"/>
      <c r="NZH383" s="124"/>
      <c r="NZI383" s="124"/>
      <c r="NZJ383" s="124"/>
      <c r="NZK383" s="124"/>
      <c r="NZL383" s="124"/>
      <c r="NZM383" s="124"/>
      <c r="NZN383" s="124"/>
      <c r="NZO383" s="124"/>
      <c r="NZP383" s="124"/>
      <c r="NZQ383" s="124"/>
      <c r="NZR383" s="124"/>
      <c r="NZS383" s="124"/>
      <c r="NZT383" s="124"/>
      <c r="NZU383" s="124"/>
      <c r="NZV383" s="124"/>
      <c r="NZW383" s="124"/>
      <c r="NZX383" s="124"/>
      <c r="NZY383" s="124"/>
      <c r="NZZ383" s="124"/>
      <c r="OAA383" s="124"/>
      <c r="OAB383" s="124"/>
      <c r="OAC383" s="124"/>
      <c r="OAD383" s="124"/>
      <c r="OAE383" s="124"/>
      <c r="OAF383" s="124"/>
      <c r="OAG383" s="124"/>
      <c r="OAH383" s="124"/>
      <c r="OAI383" s="124"/>
      <c r="OAJ383" s="124"/>
      <c r="OAK383" s="124"/>
      <c r="OAL383" s="124"/>
      <c r="OAM383" s="124"/>
      <c r="OAN383" s="124"/>
      <c r="OAO383" s="124"/>
      <c r="OAP383" s="124"/>
      <c r="OAQ383" s="124"/>
      <c r="OAR383" s="124"/>
      <c r="OAS383" s="124"/>
      <c r="OAT383" s="124"/>
      <c r="OAU383" s="124"/>
      <c r="OAV383" s="124"/>
      <c r="OAW383" s="124"/>
      <c r="OAX383" s="124"/>
      <c r="OAY383" s="124"/>
      <c r="OAZ383" s="124"/>
      <c r="OBA383" s="124"/>
      <c r="OBB383" s="124"/>
      <c r="OBC383" s="124"/>
      <c r="OBD383" s="124"/>
      <c r="OBE383" s="124"/>
      <c r="OBF383" s="124"/>
      <c r="OBG383" s="124"/>
      <c r="OBH383" s="124"/>
      <c r="OBI383" s="124"/>
      <c r="OBJ383" s="124"/>
      <c r="OBK383" s="124"/>
      <c r="OBL383" s="124"/>
      <c r="OBM383" s="124"/>
      <c r="OBN383" s="124"/>
      <c r="OBO383" s="124"/>
      <c r="OBP383" s="124"/>
      <c r="OBQ383" s="124"/>
      <c r="OBR383" s="124"/>
      <c r="OBS383" s="124"/>
      <c r="OBT383" s="124"/>
      <c r="OBU383" s="124"/>
      <c r="OBV383" s="124"/>
      <c r="OBW383" s="124"/>
      <c r="OBX383" s="124"/>
      <c r="OBY383" s="124"/>
      <c r="OBZ383" s="124"/>
      <c r="OCA383" s="124"/>
      <c r="OCB383" s="124"/>
      <c r="OCC383" s="124"/>
      <c r="OCD383" s="124"/>
      <c r="OCE383" s="124"/>
      <c r="OCF383" s="124"/>
      <c r="OCG383" s="124"/>
      <c r="OCH383" s="124"/>
      <c r="OCI383" s="124"/>
      <c r="OCJ383" s="124"/>
      <c r="OCK383" s="124"/>
      <c r="OCL383" s="124"/>
      <c r="OCM383" s="124"/>
      <c r="OCN383" s="124"/>
      <c r="OCO383" s="124"/>
      <c r="OCP383" s="124"/>
      <c r="OCQ383" s="124"/>
      <c r="OCR383" s="124"/>
      <c r="OCS383" s="124"/>
      <c r="OCT383" s="124"/>
      <c r="OCU383" s="124"/>
      <c r="OCV383" s="124"/>
      <c r="OCW383" s="124"/>
      <c r="OCX383" s="124"/>
      <c r="OCY383" s="124"/>
      <c r="OCZ383" s="124"/>
      <c r="ODA383" s="124"/>
      <c r="ODB383" s="124"/>
      <c r="ODC383" s="124"/>
      <c r="ODD383" s="124"/>
      <c r="ODE383" s="124"/>
      <c r="ODF383" s="124"/>
      <c r="ODG383" s="124"/>
      <c r="ODH383" s="124"/>
      <c r="ODI383" s="124"/>
      <c r="ODJ383" s="124"/>
      <c r="ODK383" s="124"/>
      <c r="ODL383" s="124"/>
      <c r="ODM383" s="124"/>
      <c r="ODN383" s="124"/>
      <c r="ODO383" s="124"/>
      <c r="ODP383" s="124"/>
      <c r="ODQ383" s="124"/>
      <c r="ODR383" s="124"/>
      <c r="ODS383" s="124"/>
      <c r="ODT383" s="124"/>
      <c r="ODU383" s="124"/>
      <c r="ODV383" s="124"/>
      <c r="ODW383" s="124"/>
      <c r="ODX383" s="124"/>
      <c r="ODY383" s="124"/>
      <c r="ODZ383" s="124"/>
      <c r="OEA383" s="124"/>
      <c r="OEB383" s="124"/>
      <c r="OEC383" s="124"/>
      <c r="OED383" s="124"/>
      <c r="OEE383" s="124"/>
      <c r="OEF383" s="124"/>
      <c r="OEG383" s="124"/>
      <c r="OEH383" s="124"/>
      <c r="OEI383" s="124"/>
      <c r="OEJ383" s="124"/>
      <c r="OEK383" s="124"/>
      <c r="OEL383" s="124"/>
      <c r="OEM383" s="124"/>
      <c r="OEN383" s="124"/>
      <c r="OEO383" s="124"/>
      <c r="OEP383" s="124"/>
      <c r="OEQ383" s="124"/>
      <c r="OER383" s="124"/>
      <c r="OES383" s="124"/>
      <c r="OET383" s="124"/>
      <c r="OEU383" s="124"/>
      <c r="OEV383" s="124"/>
      <c r="OEW383" s="124"/>
      <c r="OEX383" s="124"/>
      <c r="OEY383" s="124"/>
      <c r="OEZ383" s="124"/>
      <c r="OFA383" s="124"/>
      <c r="OFB383" s="124"/>
      <c r="OFC383" s="124"/>
      <c r="OFD383" s="124"/>
      <c r="OFE383" s="124"/>
      <c r="OFF383" s="124"/>
      <c r="OFG383" s="124"/>
      <c r="OFH383" s="124"/>
      <c r="OFI383" s="124"/>
      <c r="OFJ383" s="124"/>
      <c r="OFK383" s="124"/>
      <c r="OFL383" s="124"/>
      <c r="OFM383" s="124"/>
      <c r="OFN383" s="124"/>
      <c r="OFO383" s="124"/>
      <c r="OFP383" s="124"/>
      <c r="OFQ383" s="124"/>
      <c r="OFR383" s="124"/>
      <c r="OFS383" s="124"/>
      <c r="OFT383" s="124"/>
      <c r="OFU383" s="124"/>
      <c r="OFV383" s="124"/>
      <c r="OFW383" s="124"/>
      <c r="OFX383" s="124"/>
      <c r="OFY383" s="124"/>
      <c r="OFZ383" s="124"/>
      <c r="OGA383" s="124"/>
      <c r="OGB383" s="124"/>
      <c r="OGC383" s="124"/>
      <c r="OGD383" s="124"/>
      <c r="OGE383" s="124"/>
      <c r="OGF383" s="124"/>
      <c r="OGG383" s="124"/>
      <c r="OGH383" s="124"/>
      <c r="OGI383" s="124"/>
      <c r="OGJ383" s="124"/>
      <c r="OGK383" s="124"/>
      <c r="OGL383" s="124"/>
      <c r="OGM383" s="124"/>
      <c r="OGN383" s="124"/>
      <c r="OGO383" s="124"/>
      <c r="OGP383" s="124"/>
      <c r="OGQ383" s="124"/>
      <c r="OGR383" s="124"/>
      <c r="OGS383" s="124"/>
      <c r="OGT383" s="124"/>
      <c r="OGU383" s="124"/>
      <c r="OGV383" s="124"/>
      <c r="OGW383" s="124"/>
      <c r="OGX383" s="124"/>
      <c r="OGY383" s="124"/>
      <c r="OGZ383" s="124"/>
      <c r="OHA383" s="124"/>
      <c r="OHB383" s="124"/>
      <c r="OHC383" s="124"/>
      <c r="OHD383" s="124"/>
      <c r="OHE383" s="124"/>
      <c r="OHF383" s="124"/>
      <c r="OHG383" s="124"/>
      <c r="OHH383" s="124"/>
      <c r="OHI383" s="124"/>
      <c r="OHJ383" s="124"/>
      <c r="OHK383" s="124"/>
      <c r="OHL383" s="124"/>
      <c r="OHM383" s="124"/>
      <c r="OHN383" s="124"/>
      <c r="OHO383" s="124"/>
      <c r="OHP383" s="124"/>
      <c r="OHQ383" s="124"/>
      <c r="OHR383" s="124"/>
      <c r="OHS383" s="124"/>
      <c r="OHT383" s="124"/>
      <c r="OHU383" s="124"/>
      <c r="OHV383" s="124"/>
      <c r="OHW383" s="124"/>
      <c r="OHX383" s="124"/>
      <c r="OHY383" s="124"/>
      <c r="OHZ383" s="124"/>
      <c r="OIA383" s="124"/>
      <c r="OIB383" s="124"/>
      <c r="OIC383" s="124"/>
      <c r="OID383" s="124"/>
      <c r="OIE383" s="124"/>
      <c r="OIF383" s="124"/>
      <c r="OIG383" s="124"/>
      <c r="OIH383" s="124"/>
      <c r="OII383" s="124"/>
      <c r="OIJ383" s="124"/>
      <c r="OIK383" s="124"/>
      <c r="OIL383" s="124"/>
      <c r="OIM383" s="124"/>
      <c r="OIN383" s="124"/>
      <c r="OIO383" s="124"/>
      <c r="OIP383" s="124"/>
      <c r="OIQ383" s="124"/>
      <c r="OIR383" s="124"/>
      <c r="OIS383" s="124"/>
      <c r="OIT383" s="124"/>
      <c r="OIU383" s="124"/>
      <c r="OIV383" s="124"/>
      <c r="OIW383" s="124"/>
      <c r="OIX383" s="124"/>
      <c r="OIY383" s="124"/>
      <c r="OIZ383" s="124"/>
      <c r="OJA383" s="124"/>
      <c r="OJB383" s="124"/>
      <c r="OJC383" s="124"/>
      <c r="OJD383" s="124"/>
      <c r="OJE383" s="124"/>
      <c r="OJF383" s="124"/>
      <c r="OJG383" s="124"/>
      <c r="OJH383" s="124"/>
      <c r="OJI383" s="124"/>
      <c r="OJJ383" s="124"/>
      <c r="OJK383" s="124"/>
      <c r="OJL383" s="124"/>
      <c r="OJM383" s="124"/>
      <c r="OJN383" s="124"/>
      <c r="OJO383" s="124"/>
      <c r="OJP383" s="124"/>
      <c r="OJQ383" s="124"/>
      <c r="OJR383" s="124"/>
      <c r="OJS383" s="124"/>
      <c r="OJT383" s="124"/>
      <c r="OJU383" s="124"/>
      <c r="OJV383" s="124"/>
      <c r="OJW383" s="124"/>
      <c r="OJX383" s="124"/>
      <c r="OJY383" s="124"/>
      <c r="OJZ383" s="124"/>
      <c r="OKA383" s="124"/>
      <c r="OKB383" s="124"/>
      <c r="OKC383" s="124"/>
      <c r="OKD383" s="124"/>
      <c r="OKE383" s="124"/>
      <c r="OKF383" s="124"/>
      <c r="OKG383" s="124"/>
      <c r="OKH383" s="124"/>
      <c r="OKI383" s="124"/>
      <c r="OKJ383" s="124"/>
      <c r="OKK383" s="124"/>
      <c r="OKL383" s="124"/>
      <c r="OKM383" s="124"/>
      <c r="OKN383" s="124"/>
      <c r="OKO383" s="124"/>
      <c r="OKP383" s="124"/>
      <c r="OKQ383" s="124"/>
      <c r="OKR383" s="124"/>
      <c r="OKS383" s="124"/>
      <c r="OKT383" s="124"/>
      <c r="OKU383" s="124"/>
      <c r="OKV383" s="124"/>
      <c r="OKW383" s="124"/>
      <c r="OKX383" s="124"/>
      <c r="OKY383" s="124"/>
      <c r="OKZ383" s="124"/>
      <c r="OLA383" s="124"/>
      <c r="OLB383" s="124"/>
      <c r="OLC383" s="124"/>
      <c r="OLD383" s="124"/>
      <c r="OLE383" s="124"/>
      <c r="OLF383" s="124"/>
      <c r="OLG383" s="124"/>
      <c r="OLH383" s="124"/>
      <c r="OLI383" s="124"/>
      <c r="OLJ383" s="124"/>
      <c r="OLK383" s="124"/>
      <c r="OLL383" s="124"/>
      <c r="OLM383" s="124"/>
      <c r="OLN383" s="124"/>
      <c r="OLO383" s="124"/>
      <c r="OLP383" s="124"/>
      <c r="OLQ383" s="124"/>
      <c r="OLR383" s="124"/>
      <c r="OLS383" s="124"/>
      <c r="OLT383" s="124"/>
      <c r="OLU383" s="124"/>
      <c r="OLV383" s="124"/>
      <c r="OLW383" s="124"/>
      <c r="OLX383" s="124"/>
      <c r="OLY383" s="124"/>
      <c r="OLZ383" s="124"/>
      <c r="OMA383" s="124"/>
      <c r="OMB383" s="124"/>
      <c r="OMC383" s="124"/>
      <c r="OMD383" s="124"/>
      <c r="OME383" s="124"/>
      <c r="OMF383" s="124"/>
      <c r="OMG383" s="124"/>
      <c r="OMH383" s="124"/>
      <c r="OMI383" s="124"/>
      <c r="OMJ383" s="124"/>
      <c r="OMK383" s="124"/>
      <c r="OML383" s="124"/>
      <c r="OMM383" s="124"/>
      <c r="OMN383" s="124"/>
      <c r="OMO383" s="124"/>
      <c r="OMP383" s="124"/>
      <c r="OMQ383" s="124"/>
      <c r="OMR383" s="124"/>
      <c r="OMS383" s="124"/>
      <c r="OMT383" s="124"/>
      <c r="OMU383" s="124"/>
      <c r="OMV383" s="124"/>
      <c r="OMW383" s="124"/>
      <c r="OMX383" s="124"/>
      <c r="OMY383" s="124"/>
      <c r="OMZ383" s="124"/>
      <c r="ONA383" s="124"/>
      <c r="ONB383" s="124"/>
      <c r="ONC383" s="124"/>
      <c r="OND383" s="124"/>
      <c r="ONE383" s="124"/>
      <c r="ONF383" s="124"/>
      <c r="ONG383" s="124"/>
      <c r="ONH383" s="124"/>
      <c r="ONI383" s="124"/>
      <c r="ONJ383" s="124"/>
      <c r="ONK383" s="124"/>
      <c r="ONL383" s="124"/>
      <c r="ONM383" s="124"/>
      <c r="ONN383" s="124"/>
      <c r="ONO383" s="124"/>
      <c r="ONP383" s="124"/>
      <c r="ONQ383" s="124"/>
      <c r="ONR383" s="124"/>
      <c r="ONS383" s="124"/>
      <c r="ONT383" s="124"/>
      <c r="ONU383" s="124"/>
      <c r="ONV383" s="124"/>
      <c r="ONW383" s="124"/>
      <c r="ONX383" s="124"/>
      <c r="ONY383" s="124"/>
      <c r="ONZ383" s="124"/>
      <c r="OOA383" s="124"/>
      <c r="OOB383" s="124"/>
      <c r="OOC383" s="124"/>
      <c r="OOD383" s="124"/>
      <c r="OOE383" s="124"/>
      <c r="OOF383" s="124"/>
      <c r="OOG383" s="124"/>
      <c r="OOH383" s="124"/>
      <c r="OOI383" s="124"/>
      <c r="OOJ383" s="124"/>
      <c r="OOK383" s="124"/>
      <c r="OOL383" s="124"/>
      <c r="OOM383" s="124"/>
      <c r="OON383" s="124"/>
      <c r="OOO383" s="124"/>
      <c r="OOP383" s="124"/>
      <c r="OOQ383" s="124"/>
      <c r="OOR383" s="124"/>
      <c r="OOS383" s="124"/>
      <c r="OOT383" s="124"/>
      <c r="OOU383" s="124"/>
      <c r="OOV383" s="124"/>
      <c r="OOW383" s="124"/>
      <c r="OOX383" s="124"/>
      <c r="OOY383" s="124"/>
      <c r="OOZ383" s="124"/>
      <c r="OPA383" s="124"/>
      <c r="OPB383" s="124"/>
      <c r="OPC383" s="124"/>
      <c r="OPD383" s="124"/>
      <c r="OPE383" s="124"/>
      <c r="OPF383" s="124"/>
      <c r="OPG383" s="124"/>
      <c r="OPH383" s="124"/>
      <c r="OPI383" s="124"/>
      <c r="OPJ383" s="124"/>
      <c r="OPK383" s="124"/>
      <c r="OPL383" s="124"/>
      <c r="OPM383" s="124"/>
      <c r="OPN383" s="124"/>
      <c r="OPO383" s="124"/>
      <c r="OPP383" s="124"/>
      <c r="OPQ383" s="124"/>
      <c r="OPR383" s="124"/>
      <c r="OPS383" s="124"/>
      <c r="OPT383" s="124"/>
      <c r="OPU383" s="124"/>
      <c r="OPV383" s="124"/>
      <c r="OPW383" s="124"/>
      <c r="OPX383" s="124"/>
      <c r="OPY383" s="124"/>
      <c r="OPZ383" s="124"/>
      <c r="OQA383" s="124"/>
      <c r="OQB383" s="124"/>
      <c r="OQC383" s="124"/>
      <c r="OQD383" s="124"/>
      <c r="OQE383" s="124"/>
      <c r="OQF383" s="124"/>
      <c r="OQG383" s="124"/>
      <c r="OQH383" s="124"/>
      <c r="OQI383" s="124"/>
      <c r="OQJ383" s="124"/>
      <c r="OQK383" s="124"/>
      <c r="OQL383" s="124"/>
      <c r="OQM383" s="124"/>
      <c r="OQN383" s="124"/>
      <c r="OQO383" s="124"/>
      <c r="OQP383" s="124"/>
      <c r="OQQ383" s="124"/>
      <c r="OQR383" s="124"/>
      <c r="OQS383" s="124"/>
      <c r="OQT383" s="124"/>
      <c r="OQU383" s="124"/>
      <c r="OQV383" s="124"/>
      <c r="OQW383" s="124"/>
      <c r="OQX383" s="124"/>
      <c r="OQY383" s="124"/>
      <c r="OQZ383" s="124"/>
      <c r="ORA383" s="124"/>
      <c r="ORB383" s="124"/>
      <c r="ORC383" s="124"/>
      <c r="ORD383" s="124"/>
      <c r="ORE383" s="124"/>
      <c r="ORF383" s="124"/>
      <c r="ORG383" s="124"/>
      <c r="ORH383" s="124"/>
      <c r="ORI383" s="124"/>
      <c r="ORJ383" s="124"/>
      <c r="ORK383" s="124"/>
      <c r="ORL383" s="124"/>
      <c r="ORM383" s="124"/>
      <c r="ORN383" s="124"/>
      <c r="ORO383" s="124"/>
      <c r="ORP383" s="124"/>
      <c r="ORQ383" s="124"/>
      <c r="ORR383" s="124"/>
      <c r="ORS383" s="124"/>
      <c r="ORT383" s="124"/>
      <c r="ORU383" s="124"/>
      <c r="ORV383" s="124"/>
      <c r="ORW383" s="124"/>
      <c r="ORX383" s="124"/>
      <c r="ORY383" s="124"/>
      <c r="ORZ383" s="124"/>
      <c r="OSA383" s="124"/>
      <c r="OSB383" s="124"/>
      <c r="OSC383" s="124"/>
      <c r="OSD383" s="124"/>
      <c r="OSE383" s="124"/>
      <c r="OSF383" s="124"/>
      <c r="OSG383" s="124"/>
      <c r="OSH383" s="124"/>
      <c r="OSI383" s="124"/>
      <c r="OSJ383" s="124"/>
      <c r="OSK383" s="124"/>
      <c r="OSL383" s="124"/>
      <c r="OSM383" s="124"/>
      <c r="OSN383" s="124"/>
      <c r="OSO383" s="124"/>
      <c r="OSP383" s="124"/>
      <c r="OSQ383" s="124"/>
      <c r="OSR383" s="124"/>
      <c r="OSS383" s="124"/>
      <c r="OST383" s="124"/>
      <c r="OSU383" s="124"/>
      <c r="OSV383" s="124"/>
      <c r="OSW383" s="124"/>
      <c r="OSX383" s="124"/>
      <c r="OSY383" s="124"/>
      <c r="OSZ383" s="124"/>
      <c r="OTA383" s="124"/>
      <c r="OTB383" s="124"/>
      <c r="OTC383" s="124"/>
      <c r="OTD383" s="124"/>
      <c r="OTE383" s="124"/>
      <c r="OTF383" s="124"/>
      <c r="OTG383" s="124"/>
      <c r="OTH383" s="124"/>
      <c r="OTI383" s="124"/>
      <c r="OTJ383" s="124"/>
      <c r="OTK383" s="124"/>
      <c r="OTL383" s="124"/>
      <c r="OTM383" s="124"/>
      <c r="OTN383" s="124"/>
      <c r="OTO383" s="124"/>
      <c r="OTP383" s="124"/>
      <c r="OTQ383" s="124"/>
      <c r="OTR383" s="124"/>
      <c r="OTS383" s="124"/>
      <c r="OTT383" s="124"/>
      <c r="OTU383" s="124"/>
      <c r="OTV383" s="124"/>
      <c r="OTW383" s="124"/>
      <c r="OTX383" s="124"/>
      <c r="OTY383" s="124"/>
      <c r="OTZ383" s="124"/>
      <c r="OUA383" s="124"/>
      <c r="OUB383" s="124"/>
      <c r="OUC383" s="124"/>
      <c r="OUD383" s="124"/>
      <c r="OUE383" s="124"/>
      <c r="OUF383" s="124"/>
      <c r="OUG383" s="124"/>
      <c r="OUH383" s="124"/>
      <c r="OUI383" s="124"/>
      <c r="OUJ383" s="124"/>
      <c r="OUK383" s="124"/>
      <c r="OUL383" s="124"/>
      <c r="OUM383" s="124"/>
      <c r="OUN383" s="124"/>
      <c r="OUO383" s="124"/>
      <c r="OUP383" s="124"/>
      <c r="OUQ383" s="124"/>
      <c r="OUR383" s="124"/>
      <c r="OUS383" s="124"/>
      <c r="OUT383" s="124"/>
      <c r="OUU383" s="124"/>
      <c r="OUV383" s="124"/>
      <c r="OUW383" s="124"/>
      <c r="OUX383" s="124"/>
      <c r="OUY383" s="124"/>
      <c r="OUZ383" s="124"/>
      <c r="OVA383" s="124"/>
      <c r="OVB383" s="124"/>
      <c r="OVC383" s="124"/>
      <c r="OVD383" s="124"/>
      <c r="OVE383" s="124"/>
      <c r="OVF383" s="124"/>
      <c r="OVG383" s="124"/>
      <c r="OVH383" s="124"/>
      <c r="OVI383" s="124"/>
      <c r="OVJ383" s="124"/>
      <c r="OVK383" s="124"/>
      <c r="OVL383" s="124"/>
      <c r="OVM383" s="124"/>
      <c r="OVN383" s="124"/>
      <c r="OVO383" s="124"/>
      <c r="OVP383" s="124"/>
      <c r="OVQ383" s="124"/>
      <c r="OVR383" s="124"/>
      <c r="OVS383" s="124"/>
      <c r="OVT383" s="124"/>
      <c r="OVU383" s="124"/>
      <c r="OVV383" s="124"/>
      <c r="OVW383" s="124"/>
      <c r="OVX383" s="124"/>
      <c r="OVY383" s="124"/>
      <c r="OVZ383" s="124"/>
      <c r="OWA383" s="124"/>
      <c r="OWB383" s="124"/>
      <c r="OWC383" s="124"/>
      <c r="OWD383" s="124"/>
      <c r="OWE383" s="124"/>
      <c r="OWF383" s="124"/>
      <c r="OWG383" s="124"/>
      <c r="OWH383" s="124"/>
      <c r="OWI383" s="124"/>
      <c r="OWJ383" s="124"/>
      <c r="OWK383" s="124"/>
      <c r="OWL383" s="124"/>
      <c r="OWM383" s="124"/>
      <c r="OWN383" s="124"/>
      <c r="OWO383" s="124"/>
      <c r="OWP383" s="124"/>
      <c r="OWQ383" s="124"/>
      <c r="OWR383" s="124"/>
      <c r="OWS383" s="124"/>
      <c r="OWT383" s="124"/>
      <c r="OWU383" s="124"/>
      <c r="OWV383" s="124"/>
      <c r="OWW383" s="124"/>
      <c r="OWX383" s="124"/>
      <c r="OWY383" s="124"/>
      <c r="OWZ383" s="124"/>
      <c r="OXA383" s="124"/>
      <c r="OXB383" s="124"/>
      <c r="OXC383" s="124"/>
      <c r="OXD383" s="124"/>
      <c r="OXE383" s="124"/>
      <c r="OXF383" s="124"/>
      <c r="OXG383" s="124"/>
      <c r="OXH383" s="124"/>
      <c r="OXI383" s="124"/>
      <c r="OXJ383" s="124"/>
      <c r="OXK383" s="124"/>
      <c r="OXL383" s="124"/>
      <c r="OXM383" s="124"/>
      <c r="OXN383" s="124"/>
      <c r="OXO383" s="124"/>
      <c r="OXP383" s="124"/>
      <c r="OXQ383" s="124"/>
      <c r="OXR383" s="124"/>
      <c r="OXS383" s="124"/>
      <c r="OXT383" s="124"/>
      <c r="OXU383" s="124"/>
      <c r="OXV383" s="124"/>
      <c r="OXW383" s="124"/>
      <c r="OXX383" s="124"/>
      <c r="OXY383" s="124"/>
      <c r="OXZ383" s="124"/>
      <c r="OYA383" s="124"/>
      <c r="OYB383" s="124"/>
      <c r="OYC383" s="124"/>
      <c r="OYD383" s="124"/>
      <c r="OYE383" s="124"/>
      <c r="OYF383" s="124"/>
      <c r="OYG383" s="124"/>
      <c r="OYH383" s="124"/>
      <c r="OYI383" s="124"/>
      <c r="OYJ383" s="124"/>
      <c r="OYK383" s="124"/>
      <c r="OYL383" s="124"/>
      <c r="OYM383" s="124"/>
      <c r="OYN383" s="124"/>
      <c r="OYO383" s="124"/>
      <c r="OYP383" s="124"/>
      <c r="OYQ383" s="124"/>
      <c r="OYR383" s="124"/>
      <c r="OYS383" s="124"/>
      <c r="OYT383" s="124"/>
      <c r="OYU383" s="124"/>
      <c r="OYV383" s="124"/>
      <c r="OYW383" s="124"/>
      <c r="OYX383" s="124"/>
      <c r="OYY383" s="124"/>
      <c r="OYZ383" s="124"/>
      <c r="OZA383" s="124"/>
      <c r="OZB383" s="124"/>
      <c r="OZC383" s="124"/>
      <c r="OZD383" s="124"/>
      <c r="OZE383" s="124"/>
      <c r="OZF383" s="124"/>
      <c r="OZG383" s="124"/>
      <c r="OZH383" s="124"/>
      <c r="OZI383" s="124"/>
      <c r="OZJ383" s="124"/>
      <c r="OZK383" s="124"/>
      <c r="OZL383" s="124"/>
      <c r="OZM383" s="124"/>
      <c r="OZN383" s="124"/>
      <c r="OZO383" s="124"/>
      <c r="OZP383" s="124"/>
      <c r="OZQ383" s="124"/>
      <c r="OZR383" s="124"/>
      <c r="OZS383" s="124"/>
      <c r="OZT383" s="124"/>
      <c r="OZU383" s="124"/>
      <c r="OZV383" s="124"/>
      <c r="OZW383" s="124"/>
      <c r="OZX383" s="124"/>
      <c r="OZY383" s="124"/>
      <c r="OZZ383" s="124"/>
      <c r="PAA383" s="124"/>
      <c r="PAB383" s="124"/>
      <c r="PAC383" s="124"/>
      <c r="PAD383" s="124"/>
      <c r="PAE383" s="124"/>
      <c r="PAF383" s="124"/>
      <c r="PAG383" s="124"/>
      <c r="PAH383" s="124"/>
      <c r="PAI383" s="124"/>
      <c r="PAJ383" s="124"/>
      <c r="PAK383" s="124"/>
      <c r="PAL383" s="124"/>
      <c r="PAM383" s="124"/>
      <c r="PAN383" s="124"/>
      <c r="PAO383" s="124"/>
      <c r="PAP383" s="124"/>
      <c r="PAQ383" s="124"/>
      <c r="PAR383" s="124"/>
      <c r="PAS383" s="124"/>
      <c r="PAT383" s="124"/>
      <c r="PAU383" s="124"/>
      <c r="PAV383" s="124"/>
      <c r="PAW383" s="124"/>
      <c r="PAX383" s="124"/>
      <c r="PAY383" s="124"/>
      <c r="PAZ383" s="124"/>
      <c r="PBA383" s="124"/>
      <c r="PBB383" s="124"/>
      <c r="PBC383" s="124"/>
      <c r="PBD383" s="124"/>
      <c r="PBE383" s="124"/>
      <c r="PBF383" s="124"/>
      <c r="PBG383" s="124"/>
      <c r="PBH383" s="124"/>
      <c r="PBI383" s="124"/>
      <c r="PBJ383" s="124"/>
      <c r="PBK383" s="124"/>
      <c r="PBL383" s="124"/>
      <c r="PBM383" s="124"/>
      <c r="PBN383" s="124"/>
      <c r="PBO383" s="124"/>
      <c r="PBP383" s="124"/>
      <c r="PBQ383" s="124"/>
      <c r="PBR383" s="124"/>
      <c r="PBS383" s="124"/>
      <c r="PBT383" s="124"/>
      <c r="PBU383" s="124"/>
      <c r="PBV383" s="124"/>
      <c r="PBW383" s="124"/>
      <c r="PBX383" s="124"/>
      <c r="PBY383" s="124"/>
      <c r="PBZ383" s="124"/>
      <c r="PCA383" s="124"/>
      <c r="PCB383" s="124"/>
      <c r="PCC383" s="124"/>
      <c r="PCD383" s="124"/>
      <c r="PCE383" s="124"/>
      <c r="PCF383" s="124"/>
      <c r="PCG383" s="124"/>
      <c r="PCH383" s="124"/>
      <c r="PCI383" s="124"/>
      <c r="PCJ383" s="124"/>
      <c r="PCK383" s="124"/>
      <c r="PCL383" s="124"/>
      <c r="PCM383" s="124"/>
      <c r="PCN383" s="124"/>
      <c r="PCO383" s="124"/>
      <c r="PCP383" s="124"/>
      <c r="PCQ383" s="124"/>
      <c r="PCR383" s="124"/>
      <c r="PCS383" s="124"/>
      <c r="PCT383" s="124"/>
      <c r="PCU383" s="124"/>
      <c r="PCV383" s="124"/>
      <c r="PCW383" s="124"/>
      <c r="PCX383" s="124"/>
      <c r="PCY383" s="124"/>
      <c r="PCZ383" s="124"/>
      <c r="PDA383" s="124"/>
      <c r="PDB383" s="124"/>
      <c r="PDC383" s="124"/>
      <c r="PDD383" s="124"/>
      <c r="PDE383" s="124"/>
      <c r="PDF383" s="124"/>
      <c r="PDG383" s="124"/>
      <c r="PDH383" s="124"/>
      <c r="PDI383" s="124"/>
      <c r="PDJ383" s="124"/>
      <c r="PDK383" s="124"/>
      <c r="PDL383" s="124"/>
      <c r="PDM383" s="124"/>
      <c r="PDN383" s="124"/>
      <c r="PDO383" s="124"/>
      <c r="PDP383" s="124"/>
      <c r="PDQ383" s="124"/>
      <c r="PDR383" s="124"/>
      <c r="PDS383" s="124"/>
      <c r="PDT383" s="124"/>
      <c r="PDU383" s="124"/>
      <c r="PDV383" s="124"/>
      <c r="PDW383" s="124"/>
      <c r="PDX383" s="124"/>
      <c r="PDY383" s="124"/>
      <c r="PDZ383" s="124"/>
      <c r="PEA383" s="124"/>
      <c r="PEB383" s="124"/>
      <c r="PEC383" s="124"/>
      <c r="PED383" s="124"/>
      <c r="PEE383" s="124"/>
      <c r="PEF383" s="124"/>
      <c r="PEG383" s="124"/>
      <c r="PEH383" s="124"/>
      <c r="PEI383" s="124"/>
      <c r="PEJ383" s="124"/>
      <c r="PEK383" s="124"/>
      <c r="PEL383" s="124"/>
      <c r="PEM383" s="124"/>
      <c r="PEN383" s="124"/>
      <c r="PEO383" s="124"/>
      <c r="PEP383" s="124"/>
      <c r="PEQ383" s="124"/>
      <c r="PER383" s="124"/>
      <c r="PES383" s="124"/>
      <c r="PET383" s="124"/>
      <c r="PEU383" s="124"/>
      <c r="PEV383" s="124"/>
      <c r="PEW383" s="124"/>
      <c r="PEX383" s="124"/>
      <c r="PEY383" s="124"/>
      <c r="PEZ383" s="124"/>
      <c r="PFA383" s="124"/>
      <c r="PFB383" s="124"/>
      <c r="PFC383" s="124"/>
      <c r="PFD383" s="124"/>
      <c r="PFE383" s="124"/>
      <c r="PFF383" s="124"/>
      <c r="PFG383" s="124"/>
      <c r="PFH383" s="124"/>
      <c r="PFI383" s="124"/>
      <c r="PFJ383" s="124"/>
      <c r="PFK383" s="124"/>
      <c r="PFL383" s="124"/>
      <c r="PFM383" s="124"/>
      <c r="PFN383" s="124"/>
      <c r="PFO383" s="124"/>
      <c r="PFP383" s="124"/>
      <c r="PFQ383" s="124"/>
      <c r="PFR383" s="124"/>
      <c r="PFS383" s="124"/>
      <c r="PFT383" s="124"/>
      <c r="PFU383" s="124"/>
      <c r="PFV383" s="124"/>
      <c r="PFW383" s="124"/>
      <c r="PFX383" s="124"/>
      <c r="PFY383" s="124"/>
      <c r="PFZ383" s="124"/>
      <c r="PGA383" s="124"/>
      <c r="PGB383" s="124"/>
      <c r="PGC383" s="124"/>
      <c r="PGD383" s="124"/>
      <c r="PGE383" s="124"/>
      <c r="PGF383" s="124"/>
      <c r="PGG383" s="124"/>
      <c r="PGH383" s="124"/>
      <c r="PGI383" s="124"/>
      <c r="PGJ383" s="124"/>
      <c r="PGK383" s="124"/>
      <c r="PGL383" s="124"/>
      <c r="PGM383" s="124"/>
      <c r="PGN383" s="124"/>
      <c r="PGO383" s="124"/>
      <c r="PGP383" s="124"/>
      <c r="PGQ383" s="124"/>
      <c r="PGR383" s="124"/>
      <c r="PGS383" s="124"/>
      <c r="PGT383" s="124"/>
      <c r="PGU383" s="124"/>
      <c r="PGV383" s="124"/>
      <c r="PGW383" s="124"/>
      <c r="PGX383" s="124"/>
      <c r="PGY383" s="124"/>
      <c r="PGZ383" s="124"/>
      <c r="PHA383" s="124"/>
      <c r="PHB383" s="124"/>
      <c r="PHC383" s="124"/>
      <c r="PHD383" s="124"/>
      <c r="PHE383" s="124"/>
      <c r="PHF383" s="124"/>
      <c r="PHG383" s="124"/>
      <c r="PHH383" s="124"/>
      <c r="PHI383" s="124"/>
      <c r="PHJ383" s="124"/>
      <c r="PHK383" s="124"/>
      <c r="PHL383" s="124"/>
      <c r="PHM383" s="124"/>
      <c r="PHN383" s="124"/>
      <c r="PHO383" s="124"/>
      <c r="PHP383" s="124"/>
      <c r="PHQ383" s="124"/>
      <c r="PHR383" s="124"/>
      <c r="PHS383" s="124"/>
      <c r="PHT383" s="124"/>
      <c r="PHU383" s="124"/>
      <c r="PHV383" s="124"/>
      <c r="PHW383" s="124"/>
      <c r="PHX383" s="124"/>
      <c r="PHY383" s="124"/>
      <c r="PHZ383" s="124"/>
      <c r="PIA383" s="124"/>
      <c r="PIB383" s="124"/>
      <c r="PIC383" s="124"/>
      <c r="PID383" s="124"/>
      <c r="PIE383" s="124"/>
      <c r="PIF383" s="124"/>
      <c r="PIG383" s="124"/>
      <c r="PIH383" s="124"/>
      <c r="PII383" s="124"/>
      <c r="PIJ383" s="124"/>
      <c r="PIK383" s="124"/>
      <c r="PIL383" s="124"/>
      <c r="PIM383" s="124"/>
      <c r="PIN383" s="124"/>
      <c r="PIO383" s="124"/>
      <c r="PIP383" s="124"/>
      <c r="PIQ383" s="124"/>
      <c r="PIR383" s="124"/>
      <c r="PIS383" s="124"/>
      <c r="PIT383" s="124"/>
      <c r="PIU383" s="124"/>
      <c r="PIV383" s="124"/>
      <c r="PIW383" s="124"/>
      <c r="PIX383" s="124"/>
      <c r="PIY383" s="124"/>
      <c r="PIZ383" s="124"/>
      <c r="PJA383" s="124"/>
      <c r="PJB383" s="124"/>
      <c r="PJC383" s="124"/>
      <c r="PJD383" s="124"/>
      <c r="PJE383" s="124"/>
      <c r="PJF383" s="124"/>
      <c r="PJG383" s="124"/>
      <c r="PJH383" s="124"/>
      <c r="PJI383" s="124"/>
      <c r="PJJ383" s="124"/>
      <c r="PJK383" s="124"/>
      <c r="PJL383" s="124"/>
      <c r="PJM383" s="124"/>
      <c r="PJN383" s="124"/>
      <c r="PJO383" s="124"/>
      <c r="PJP383" s="124"/>
      <c r="PJQ383" s="124"/>
      <c r="PJR383" s="124"/>
      <c r="PJS383" s="124"/>
      <c r="PJT383" s="124"/>
      <c r="PJU383" s="124"/>
      <c r="PJV383" s="124"/>
      <c r="PJW383" s="124"/>
      <c r="PJX383" s="124"/>
      <c r="PJY383" s="124"/>
      <c r="PJZ383" s="124"/>
      <c r="PKA383" s="124"/>
      <c r="PKB383" s="124"/>
      <c r="PKC383" s="124"/>
      <c r="PKD383" s="124"/>
      <c r="PKE383" s="124"/>
      <c r="PKF383" s="124"/>
      <c r="PKG383" s="124"/>
      <c r="PKH383" s="124"/>
      <c r="PKI383" s="124"/>
      <c r="PKJ383" s="124"/>
      <c r="PKK383" s="124"/>
      <c r="PKL383" s="124"/>
      <c r="PKM383" s="124"/>
      <c r="PKN383" s="124"/>
      <c r="PKO383" s="124"/>
      <c r="PKP383" s="124"/>
      <c r="PKQ383" s="124"/>
      <c r="PKR383" s="124"/>
      <c r="PKS383" s="124"/>
      <c r="PKT383" s="124"/>
      <c r="PKU383" s="124"/>
      <c r="PKV383" s="124"/>
      <c r="PKW383" s="124"/>
      <c r="PKX383" s="124"/>
      <c r="PKY383" s="124"/>
      <c r="PKZ383" s="124"/>
      <c r="PLA383" s="124"/>
      <c r="PLB383" s="124"/>
      <c r="PLC383" s="124"/>
      <c r="PLD383" s="124"/>
      <c r="PLE383" s="124"/>
      <c r="PLF383" s="124"/>
      <c r="PLG383" s="124"/>
      <c r="PLH383" s="124"/>
      <c r="PLI383" s="124"/>
      <c r="PLJ383" s="124"/>
      <c r="PLK383" s="124"/>
      <c r="PLL383" s="124"/>
      <c r="PLM383" s="124"/>
      <c r="PLN383" s="124"/>
      <c r="PLO383" s="124"/>
      <c r="PLP383" s="124"/>
      <c r="PLQ383" s="124"/>
      <c r="PLR383" s="124"/>
      <c r="PLS383" s="124"/>
      <c r="PLT383" s="124"/>
      <c r="PLU383" s="124"/>
      <c r="PLV383" s="124"/>
      <c r="PLW383" s="124"/>
      <c r="PLX383" s="124"/>
      <c r="PLY383" s="124"/>
      <c r="PLZ383" s="124"/>
      <c r="PMA383" s="124"/>
      <c r="PMB383" s="124"/>
      <c r="PMC383" s="124"/>
      <c r="PMD383" s="124"/>
      <c r="PME383" s="124"/>
      <c r="PMF383" s="124"/>
      <c r="PMG383" s="124"/>
      <c r="PMH383" s="124"/>
      <c r="PMI383" s="124"/>
      <c r="PMJ383" s="124"/>
      <c r="PMK383" s="124"/>
      <c r="PML383" s="124"/>
      <c r="PMM383" s="124"/>
      <c r="PMN383" s="124"/>
      <c r="PMO383" s="124"/>
      <c r="PMP383" s="124"/>
      <c r="PMQ383" s="124"/>
      <c r="PMR383" s="124"/>
      <c r="PMS383" s="124"/>
      <c r="PMT383" s="124"/>
      <c r="PMU383" s="124"/>
      <c r="PMV383" s="124"/>
      <c r="PMW383" s="124"/>
      <c r="PMX383" s="124"/>
      <c r="PMY383" s="124"/>
      <c r="PMZ383" s="124"/>
      <c r="PNA383" s="124"/>
      <c r="PNB383" s="124"/>
      <c r="PNC383" s="124"/>
      <c r="PND383" s="124"/>
      <c r="PNE383" s="124"/>
      <c r="PNF383" s="124"/>
      <c r="PNG383" s="124"/>
      <c r="PNH383" s="124"/>
      <c r="PNI383" s="124"/>
      <c r="PNJ383" s="124"/>
      <c r="PNK383" s="124"/>
      <c r="PNL383" s="124"/>
      <c r="PNM383" s="124"/>
      <c r="PNN383" s="124"/>
      <c r="PNO383" s="124"/>
      <c r="PNP383" s="124"/>
      <c r="PNQ383" s="124"/>
      <c r="PNR383" s="124"/>
      <c r="PNS383" s="124"/>
      <c r="PNT383" s="124"/>
      <c r="PNU383" s="124"/>
      <c r="PNV383" s="124"/>
      <c r="PNW383" s="124"/>
      <c r="PNX383" s="124"/>
      <c r="PNY383" s="124"/>
      <c r="PNZ383" s="124"/>
      <c r="POA383" s="124"/>
      <c r="POB383" s="124"/>
      <c r="POC383" s="124"/>
      <c r="POD383" s="124"/>
      <c r="POE383" s="124"/>
      <c r="POF383" s="124"/>
      <c r="POG383" s="124"/>
      <c r="POH383" s="124"/>
      <c r="POI383" s="124"/>
      <c r="POJ383" s="124"/>
      <c r="POK383" s="124"/>
      <c r="POL383" s="124"/>
      <c r="POM383" s="124"/>
      <c r="PON383" s="124"/>
      <c r="POO383" s="124"/>
      <c r="POP383" s="124"/>
      <c r="POQ383" s="124"/>
      <c r="POR383" s="124"/>
      <c r="POS383" s="124"/>
      <c r="POT383" s="124"/>
      <c r="POU383" s="124"/>
      <c r="POV383" s="124"/>
      <c r="POW383" s="124"/>
      <c r="POX383" s="124"/>
      <c r="POY383" s="124"/>
      <c r="POZ383" s="124"/>
      <c r="PPA383" s="124"/>
      <c r="PPB383" s="124"/>
      <c r="PPC383" s="124"/>
      <c r="PPD383" s="124"/>
      <c r="PPE383" s="124"/>
      <c r="PPF383" s="124"/>
      <c r="PPG383" s="124"/>
      <c r="PPH383" s="124"/>
      <c r="PPI383" s="124"/>
      <c r="PPJ383" s="124"/>
      <c r="PPK383" s="124"/>
      <c r="PPL383" s="124"/>
      <c r="PPM383" s="124"/>
      <c r="PPN383" s="124"/>
      <c r="PPO383" s="124"/>
      <c r="PPP383" s="124"/>
      <c r="PPQ383" s="124"/>
      <c r="PPR383" s="124"/>
      <c r="PPS383" s="124"/>
      <c r="PPT383" s="124"/>
      <c r="PPU383" s="124"/>
      <c r="PPV383" s="124"/>
      <c r="PPW383" s="124"/>
      <c r="PPX383" s="124"/>
      <c r="PPY383" s="124"/>
      <c r="PPZ383" s="124"/>
      <c r="PQA383" s="124"/>
      <c r="PQB383" s="124"/>
      <c r="PQC383" s="124"/>
      <c r="PQD383" s="124"/>
      <c r="PQE383" s="124"/>
      <c r="PQF383" s="124"/>
      <c r="PQG383" s="124"/>
      <c r="PQH383" s="124"/>
      <c r="PQI383" s="124"/>
      <c r="PQJ383" s="124"/>
      <c r="PQK383" s="124"/>
      <c r="PQL383" s="124"/>
      <c r="PQM383" s="124"/>
      <c r="PQN383" s="124"/>
      <c r="PQO383" s="124"/>
      <c r="PQP383" s="124"/>
      <c r="PQQ383" s="124"/>
      <c r="PQR383" s="124"/>
      <c r="PQS383" s="124"/>
      <c r="PQT383" s="124"/>
      <c r="PQU383" s="124"/>
      <c r="PQV383" s="124"/>
      <c r="PQW383" s="124"/>
      <c r="PQX383" s="124"/>
      <c r="PQY383" s="124"/>
      <c r="PQZ383" s="124"/>
      <c r="PRA383" s="124"/>
      <c r="PRB383" s="124"/>
      <c r="PRC383" s="124"/>
      <c r="PRD383" s="124"/>
      <c r="PRE383" s="124"/>
      <c r="PRF383" s="124"/>
      <c r="PRG383" s="124"/>
      <c r="PRH383" s="124"/>
      <c r="PRI383" s="124"/>
      <c r="PRJ383" s="124"/>
      <c r="PRK383" s="124"/>
      <c r="PRL383" s="124"/>
      <c r="PRM383" s="124"/>
      <c r="PRN383" s="124"/>
      <c r="PRO383" s="124"/>
      <c r="PRP383" s="124"/>
      <c r="PRQ383" s="124"/>
      <c r="PRR383" s="124"/>
      <c r="PRS383" s="124"/>
      <c r="PRT383" s="124"/>
      <c r="PRU383" s="124"/>
      <c r="PRV383" s="124"/>
      <c r="PRW383" s="124"/>
      <c r="PRX383" s="124"/>
      <c r="PRY383" s="124"/>
      <c r="PRZ383" s="124"/>
      <c r="PSA383" s="124"/>
      <c r="PSB383" s="124"/>
      <c r="PSC383" s="124"/>
      <c r="PSD383" s="124"/>
      <c r="PSE383" s="124"/>
      <c r="PSF383" s="124"/>
      <c r="PSG383" s="124"/>
      <c r="PSH383" s="124"/>
      <c r="PSI383" s="124"/>
      <c r="PSJ383" s="124"/>
      <c r="PSK383" s="124"/>
      <c r="PSL383" s="124"/>
      <c r="PSM383" s="124"/>
      <c r="PSN383" s="124"/>
      <c r="PSO383" s="124"/>
      <c r="PSP383" s="124"/>
      <c r="PSQ383" s="124"/>
      <c r="PSR383" s="124"/>
      <c r="PSS383" s="124"/>
      <c r="PST383" s="124"/>
      <c r="PSU383" s="124"/>
      <c r="PSV383" s="124"/>
      <c r="PSW383" s="124"/>
      <c r="PSX383" s="124"/>
      <c r="PSY383" s="124"/>
      <c r="PSZ383" s="124"/>
      <c r="PTA383" s="124"/>
      <c r="PTB383" s="124"/>
      <c r="PTC383" s="124"/>
      <c r="PTD383" s="124"/>
      <c r="PTE383" s="124"/>
      <c r="PTF383" s="124"/>
      <c r="PTG383" s="124"/>
      <c r="PTH383" s="124"/>
      <c r="PTI383" s="124"/>
      <c r="PTJ383" s="124"/>
      <c r="PTK383" s="124"/>
      <c r="PTL383" s="124"/>
      <c r="PTM383" s="124"/>
      <c r="PTN383" s="124"/>
      <c r="PTO383" s="124"/>
      <c r="PTP383" s="124"/>
      <c r="PTQ383" s="124"/>
      <c r="PTR383" s="124"/>
      <c r="PTS383" s="124"/>
      <c r="PTT383" s="124"/>
      <c r="PTU383" s="124"/>
      <c r="PTV383" s="124"/>
      <c r="PTW383" s="124"/>
      <c r="PTX383" s="124"/>
      <c r="PTY383" s="124"/>
      <c r="PTZ383" s="124"/>
      <c r="PUA383" s="124"/>
      <c r="PUB383" s="124"/>
      <c r="PUC383" s="124"/>
      <c r="PUD383" s="124"/>
      <c r="PUE383" s="124"/>
      <c r="PUF383" s="124"/>
      <c r="PUG383" s="124"/>
      <c r="PUH383" s="124"/>
      <c r="PUI383" s="124"/>
      <c r="PUJ383" s="124"/>
      <c r="PUK383" s="124"/>
      <c r="PUL383" s="124"/>
      <c r="PUM383" s="124"/>
      <c r="PUN383" s="124"/>
      <c r="PUO383" s="124"/>
      <c r="PUP383" s="124"/>
      <c r="PUQ383" s="124"/>
      <c r="PUR383" s="124"/>
      <c r="PUS383" s="124"/>
      <c r="PUT383" s="124"/>
      <c r="PUU383" s="124"/>
      <c r="PUV383" s="124"/>
      <c r="PUW383" s="124"/>
      <c r="PUX383" s="124"/>
      <c r="PUY383" s="124"/>
      <c r="PUZ383" s="124"/>
      <c r="PVA383" s="124"/>
      <c r="PVB383" s="124"/>
      <c r="PVC383" s="124"/>
      <c r="PVD383" s="124"/>
      <c r="PVE383" s="124"/>
      <c r="PVF383" s="124"/>
      <c r="PVG383" s="124"/>
      <c r="PVH383" s="124"/>
      <c r="PVI383" s="124"/>
      <c r="PVJ383" s="124"/>
      <c r="PVK383" s="124"/>
      <c r="PVL383" s="124"/>
      <c r="PVM383" s="124"/>
      <c r="PVN383" s="124"/>
      <c r="PVO383" s="124"/>
      <c r="PVP383" s="124"/>
      <c r="PVQ383" s="124"/>
      <c r="PVR383" s="124"/>
      <c r="PVS383" s="124"/>
      <c r="PVT383" s="124"/>
      <c r="PVU383" s="124"/>
      <c r="PVV383" s="124"/>
      <c r="PVW383" s="124"/>
      <c r="PVX383" s="124"/>
      <c r="PVY383" s="124"/>
      <c r="PVZ383" s="124"/>
      <c r="PWA383" s="124"/>
      <c r="PWB383" s="124"/>
      <c r="PWC383" s="124"/>
      <c r="PWD383" s="124"/>
      <c r="PWE383" s="124"/>
      <c r="PWF383" s="124"/>
      <c r="PWG383" s="124"/>
      <c r="PWH383" s="124"/>
      <c r="PWI383" s="124"/>
      <c r="PWJ383" s="124"/>
      <c r="PWK383" s="124"/>
      <c r="PWL383" s="124"/>
      <c r="PWM383" s="124"/>
      <c r="PWN383" s="124"/>
      <c r="PWO383" s="124"/>
      <c r="PWP383" s="124"/>
      <c r="PWQ383" s="124"/>
      <c r="PWR383" s="124"/>
      <c r="PWS383" s="124"/>
      <c r="PWT383" s="124"/>
      <c r="PWU383" s="124"/>
      <c r="PWV383" s="124"/>
      <c r="PWW383" s="124"/>
      <c r="PWX383" s="124"/>
      <c r="PWY383" s="124"/>
      <c r="PWZ383" s="124"/>
      <c r="PXA383" s="124"/>
      <c r="PXB383" s="124"/>
      <c r="PXC383" s="124"/>
      <c r="PXD383" s="124"/>
      <c r="PXE383" s="124"/>
      <c r="PXF383" s="124"/>
      <c r="PXG383" s="124"/>
      <c r="PXH383" s="124"/>
      <c r="PXI383" s="124"/>
      <c r="PXJ383" s="124"/>
      <c r="PXK383" s="124"/>
      <c r="PXL383" s="124"/>
      <c r="PXM383" s="124"/>
      <c r="PXN383" s="124"/>
      <c r="PXO383" s="124"/>
      <c r="PXP383" s="124"/>
      <c r="PXQ383" s="124"/>
      <c r="PXR383" s="124"/>
      <c r="PXS383" s="124"/>
      <c r="PXT383" s="124"/>
      <c r="PXU383" s="124"/>
      <c r="PXV383" s="124"/>
      <c r="PXW383" s="124"/>
      <c r="PXX383" s="124"/>
      <c r="PXY383" s="124"/>
      <c r="PXZ383" s="124"/>
      <c r="PYA383" s="124"/>
      <c r="PYB383" s="124"/>
      <c r="PYC383" s="124"/>
      <c r="PYD383" s="124"/>
      <c r="PYE383" s="124"/>
      <c r="PYF383" s="124"/>
      <c r="PYG383" s="124"/>
      <c r="PYH383" s="124"/>
      <c r="PYI383" s="124"/>
      <c r="PYJ383" s="124"/>
      <c r="PYK383" s="124"/>
      <c r="PYL383" s="124"/>
      <c r="PYM383" s="124"/>
      <c r="PYN383" s="124"/>
      <c r="PYO383" s="124"/>
      <c r="PYP383" s="124"/>
      <c r="PYQ383" s="124"/>
      <c r="PYR383" s="124"/>
      <c r="PYS383" s="124"/>
      <c r="PYT383" s="124"/>
      <c r="PYU383" s="124"/>
      <c r="PYV383" s="124"/>
      <c r="PYW383" s="124"/>
      <c r="PYX383" s="124"/>
      <c r="PYY383" s="124"/>
      <c r="PYZ383" s="124"/>
      <c r="PZA383" s="124"/>
      <c r="PZB383" s="124"/>
      <c r="PZC383" s="124"/>
      <c r="PZD383" s="124"/>
      <c r="PZE383" s="124"/>
      <c r="PZF383" s="124"/>
      <c r="PZG383" s="124"/>
      <c r="PZH383" s="124"/>
      <c r="PZI383" s="124"/>
      <c r="PZJ383" s="124"/>
      <c r="PZK383" s="124"/>
      <c r="PZL383" s="124"/>
      <c r="PZM383" s="124"/>
      <c r="PZN383" s="124"/>
      <c r="PZO383" s="124"/>
      <c r="PZP383" s="124"/>
      <c r="PZQ383" s="124"/>
      <c r="PZR383" s="124"/>
      <c r="PZS383" s="124"/>
      <c r="PZT383" s="124"/>
      <c r="PZU383" s="124"/>
      <c r="PZV383" s="124"/>
      <c r="PZW383" s="124"/>
      <c r="PZX383" s="124"/>
      <c r="PZY383" s="124"/>
      <c r="PZZ383" s="124"/>
      <c r="QAA383" s="124"/>
      <c r="QAB383" s="124"/>
      <c r="QAC383" s="124"/>
      <c r="QAD383" s="124"/>
      <c r="QAE383" s="124"/>
      <c r="QAF383" s="124"/>
      <c r="QAG383" s="124"/>
      <c r="QAH383" s="124"/>
      <c r="QAI383" s="124"/>
      <c r="QAJ383" s="124"/>
      <c r="QAK383" s="124"/>
      <c r="QAL383" s="124"/>
      <c r="QAM383" s="124"/>
      <c r="QAN383" s="124"/>
      <c r="QAO383" s="124"/>
      <c r="QAP383" s="124"/>
      <c r="QAQ383" s="124"/>
      <c r="QAR383" s="124"/>
      <c r="QAS383" s="124"/>
      <c r="QAT383" s="124"/>
      <c r="QAU383" s="124"/>
      <c r="QAV383" s="124"/>
      <c r="QAW383" s="124"/>
      <c r="QAX383" s="124"/>
      <c r="QAY383" s="124"/>
      <c r="QAZ383" s="124"/>
      <c r="QBA383" s="124"/>
      <c r="QBB383" s="124"/>
      <c r="QBC383" s="124"/>
      <c r="QBD383" s="124"/>
      <c r="QBE383" s="124"/>
      <c r="QBF383" s="124"/>
      <c r="QBG383" s="124"/>
      <c r="QBH383" s="124"/>
      <c r="QBI383" s="124"/>
      <c r="QBJ383" s="124"/>
      <c r="QBK383" s="124"/>
      <c r="QBL383" s="124"/>
      <c r="QBM383" s="124"/>
      <c r="QBN383" s="124"/>
      <c r="QBO383" s="124"/>
      <c r="QBP383" s="124"/>
      <c r="QBQ383" s="124"/>
      <c r="QBR383" s="124"/>
      <c r="QBS383" s="124"/>
      <c r="QBT383" s="124"/>
      <c r="QBU383" s="124"/>
      <c r="QBV383" s="124"/>
      <c r="QBW383" s="124"/>
      <c r="QBX383" s="124"/>
      <c r="QBY383" s="124"/>
      <c r="QBZ383" s="124"/>
      <c r="QCA383" s="124"/>
      <c r="QCB383" s="124"/>
      <c r="QCC383" s="124"/>
      <c r="QCD383" s="124"/>
      <c r="QCE383" s="124"/>
      <c r="QCF383" s="124"/>
      <c r="QCG383" s="124"/>
      <c r="QCH383" s="124"/>
      <c r="QCI383" s="124"/>
      <c r="QCJ383" s="124"/>
      <c r="QCK383" s="124"/>
      <c r="QCL383" s="124"/>
      <c r="QCM383" s="124"/>
      <c r="QCN383" s="124"/>
      <c r="QCO383" s="124"/>
      <c r="QCP383" s="124"/>
      <c r="QCQ383" s="124"/>
      <c r="QCR383" s="124"/>
      <c r="QCS383" s="124"/>
      <c r="QCT383" s="124"/>
      <c r="QCU383" s="124"/>
      <c r="QCV383" s="124"/>
      <c r="QCW383" s="124"/>
      <c r="QCX383" s="124"/>
      <c r="QCY383" s="124"/>
      <c r="QCZ383" s="124"/>
      <c r="QDA383" s="124"/>
      <c r="QDB383" s="124"/>
      <c r="QDC383" s="124"/>
      <c r="QDD383" s="124"/>
      <c r="QDE383" s="124"/>
      <c r="QDF383" s="124"/>
      <c r="QDG383" s="124"/>
      <c r="QDH383" s="124"/>
      <c r="QDI383" s="124"/>
      <c r="QDJ383" s="124"/>
      <c r="QDK383" s="124"/>
      <c r="QDL383" s="124"/>
      <c r="QDM383" s="124"/>
      <c r="QDN383" s="124"/>
      <c r="QDO383" s="124"/>
      <c r="QDP383" s="124"/>
      <c r="QDQ383" s="124"/>
      <c r="QDR383" s="124"/>
      <c r="QDS383" s="124"/>
      <c r="QDT383" s="124"/>
      <c r="QDU383" s="124"/>
      <c r="QDV383" s="124"/>
      <c r="QDW383" s="124"/>
      <c r="QDX383" s="124"/>
      <c r="QDY383" s="124"/>
      <c r="QDZ383" s="124"/>
      <c r="QEA383" s="124"/>
      <c r="QEB383" s="124"/>
      <c r="QEC383" s="124"/>
      <c r="QED383" s="124"/>
      <c r="QEE383" s="124"/>
      <c r="QEF383" s="124"/>
      <c r="QEG383" s="124"/>
      <c r="QEH383" s="124"/>
      <c r="QEI383" s="124"/>
      <c r="QEJ383" s="124"/>
      <c r="QEK383" s="124"/>
      <c r="QEL383" s="124"/>
      <c r="QEM383" s="124"/>
      <c r="QEN383" s="124"/>
      <c r="QEO383" s="124"/>
      <c r="QEP383" s="124"/>
      <c r="QEQ383" s="124"/>
      <c r="QER383" s="124"/>
      <c r="QES383" s="124"/>
      <c r="QET383" s="124"/>
      <c r="QEU383" s="124"/>
      <c r="QEV383" s="124"/>
      <c r="QEW383" s="124"/>
      <c r="QEX383" s="124"/>
      <c r="QEY383" s="124"/>
      <c r="QEZ383" s="124"/>
      <c r="QFA383" s="124"/>
      <c r="QFB383" s="124"/>
      <c r="QFC383" s="124"/>
      <c r="QFD383" s="124"/>
      <c r="QFE383" s="124"/>
      <c r="QFF383" s="124"/>
      <c r="QFG383" s="124"/>
      <c r="QFH383" s="124"/>
      <c r="QFI383" s="124"/>
      <c r="QFJ383" s="124"/>
      <c r="QFK383" s="124"/>
      <c r="QFL383" s="124"/>
      <c r="QFM383" s="124"/>
      <c r="QFN383" s="124"/>
      <c r="QFO383" s="124"/>
      <c r="QFP383" s="124"/>
      <c r="QFQ383" s="124"/>
      <c r="QFR383" s="124"/>
      <c r="QFS383" s="124"/>
      <c r="QFT383" s="124"/>
      <c r="QFU383" s="124"/>
      <c r="QFV383" s="124"/>
      <c r="QFW383" s="124"/>
      <c r="QFX383" s="124"/>
      <c r="QFY383" s="124"/>
      <c r="QFZ383" s="124"/>
      <c r="QGA383" s="124"/>
      <c r="QGB383" s="124"/>
      <c r="QGC383" s="124"/>
      <c r="QGD383" s="124"/>
      <c r="QGE383" s="124"/>
      <c r="QGF383" s="124"/>
      <c r="QGG383" s="124"/>
      <c r="QGH383" s="124"/>
      <c r="QGI383" s="124"/>
      <c r="QGJ383" s="124"/>
      <c r="QGK383" s="124"/>
      <c r="QGL383" s="124"/>
      <c r="QGM383" s="124"/>
      <c r="QGN383" s="124"/>
      <c r="QGO383" s="124"/>
      <c r="QGP383" s="124"/>
      <c r="QGQ383" s="124"/>
      <c r="QGR383" s="124"/>
      <c r="QGS383" s="124"/>
      <c r="QGT383" s="124"/>
      <c r="QGU383" s="124"/>
      <c r="QGV383" s="124"/>
      <c r="QGW383" s="124"/>
      <c r="QGX383" s="124"/>
      <c r="QGY383" s="124"/>
      <c r="QGZ383" s="124"/>
      <c r="QHA383" s="124"/>
      <c r="QHB383" s="124"/>
      <c r="QHC383" s="124"/>
      <c r="QHD383" s="124"/>
      <c r="QHE383" s="124"/>
      <c r="QHF383" s="124"/>
      <c r="QHG383" s="124"/>
      <c r="QHH383" s="124"/>
      <c r="QHI383" s="124"/>
      <c r="QHJ383" s="124"/>
      <c r="QHK383" s="124"/>
      <c r="QHL383" s="124"/>
      <c r="QHM383" s="124"/>
      <c r="QHN383" s="124"/>
      <c r="QHO383" s="124"/>
      <c r="QHP383" s="124"/>
      <c r="QHQ383" s="124"/>
      <c r="QHR383" s="124"/>
      <c r="QHS383" s="124"/>
      <c r="QHT383" s="124"/>
      <c r="QHU383" s="124"/>
      <c r="QHV383" s="124"/>
      <c r="QHW383" s="124"/>
      <c r="QHX383" s="124"/>
      <c r="QHY383" s="124"/>
      <c r="QHZ383" s="124"/>
      <c r="QIA383" s="124"/>
      <c r="QIB383" s="124"/>
      <c r="QIC383" s="124"/>
      <c r="QID383" s="124"/>
      <c r="QIE383" s="124"/>
      <c r="QIF383" s="124"/>
      <c r="QIG383" s="124"/>
      <c r="QIH383" s="124"/>
      <c r="QII383" s="124"/>
      <c r="QIJ383" s="124"/>
      <c r="QIK383" s="124"/>
      <c r="QIL383" s="124"/>
      <c r="QIM383" s="124"/>
      <c r="QIN383" s="124"/>
      <c r="QIO383" s="124"/>
      <c r="QIP383" s="124"/>
      <c r="QIQ383" s="124"/>
      <c r="QIR383" s="124"/>
      <c r="QIS383" s="124"/>
      <c r="QIT383" s="124"/>
      <c r="QIU383" s="124"/>
      <c r="QIV383" s="124"/>
      <c r="QIW383" s="124"/>
      <c r="QIX383" s="124"/>
      <c r="QIY383" s="124"/>
      <c r="QIZ383" s="124"/>
      <c r="QJA383" s="124"/>
      <c r="QJB383" s="124"/>
      <c r="QJC383" s="124"/>
      <c r="QJD383" s="124"/>
      <c r="QJE383" s="124"/>
      <c r="QJF383" s="124"/>
      <c r="QJG383" s="124"/>
      <c r="QJH383" s="124"/>
      <c r="QJI383" s="124"/>
      <c r="QJJ383" s="124"/>
      <c r="QJK383" s="124"/>
      <c r="QJL383" s="124"/>
      <c r="QJM383" s="124"/>
      <c r="QJN383" s="124"/>
      <c r="QJO383" s="124"/>
      <c r="QJP383" s="124"/>
      <c r="QJQ383" s="124"/>
      <c r="QJR383" s="124"/>
      <c r="QJS383" s="124"/>
      <c r="QJT383" s="124"/>
      <c r="QJU383" s="124"/>
      <c r="QJV383" s="124"/>
      <c r="QJW383" s="124"/>
      <c r="QJX383" s="124"/>
      <c r="QJY383" s="124"/>
      <c r="QJZ383" s="124"/>
      <c r="QKA383" s="124"/>
      <c r="QKB383" s="124"/>
      <c r="QKC383" s="124"/>
      <c r="QKD383" s="124"/>
      <c r="QKE383" s="124"/>
      <c r="QKF383" s="124"/>
      <c r="QKG383" s="124"/>
      <c r="QKH383" s="124"/>
      <c r="QKI383" s="124"/>
      <c r="QKJ383" s="124"/>
      <c r="QKK383" s="124"/>
      <c r="QKL383" s="124"/>
      <c r="QKM383" s="124"/>
      <c r="QKN383" s="124"/>
      <c r="QKO383" s="124"/>
      <c r="QKP383" s="124"/>
      <c r="QKQ383" s="124"/>
      <c r="QKR383" s="124"/>
      <c r="QKS383" s="124"/>
      <c r="QKT383" s="124"/>
      <c r="QKU383" s="124"/>
      <c r="QKV383" s="124"/>
      <c r="QKW383" s="124"/>
      <c r="QKX383" s="124"/>
      <c r="QKY383" s="124"/>
      <c r="QKZ383" s="124"/>
      <c r="QLA383" s="124"/>
      <c r="QLB383" s="124"/>
      <c r="QLC383" s="124"/>
      <c r="QLD383" s="124"/>
      <c r="QLE383" s="124"/>
      <c r="QLF383" s="124"/>
      <c r="QLG383" s="124"/>
      <c r="QLH383" s="124"/>
      <c r="QLI383" s="124"/>
      <c r="QLJ383" s="124"/>
      <c r="QLK383" s="124"/>
      <c r="QLL383" s="124"/>
      <c r="QLM383" s="124"/>
      <c r="QLN383" s="124"/>
      <c r="QLO383" s="124"/>
      <c r="QLP383" s="124"/>
      <c r="QLQ383" s="124"/>
      <c r="QLR383" s="124"/>
      <c r="QLS383" s="124"/>
      <c r="QLT383" s="124"/>
      <c r="QLU383" s="124"/>
      <c r="QLV383" s="124"/>
      <c r="QLW383" s="124"/>
      <c r="QLX383" s="124"/>
      <c r="QLY383" s="124"/>
      <c r="QLZ383" s="124"/>
      <c r="QMA383" s="124"/>
      <c r="QMB383" s="124"/>
      <c r="QMC383" s="124"/>
      <c r="QMD383" s="124"/>
      <c r="QME383" s="124"/>
      <c r="QMF383" s="124"/>
      <c r="QMG383" s="124"/>
      <c r="QMH383" s="124"/>
      <c r="QMI383" s="124"/>
      <c r="QMJ383" s="124"/>
      <c r="QMK383" s="124"/>
      <c r="QML383" s="124"/>
      <c r="QMM383" s="124"/>
      <c r="QMN383" s="124"/>
      <c r="QMO383" s="124"/>
      <c r="QMP383" s="124"/>
      <c r="QMQ383" s="124"/>
      <c r="QMR383" s="124"/>
      <c r="QMS383" s="124"/>
      <c r="QMT383" s="124"/>
      <c r="QMU383" s="124"/>
      <c r="QMV383" s="124"/>
      <c r="QMW383" s="124"/>
      <c r="QMX383" s="124"/>
      <c r="QMY383" s="124"/>
      <c r="QMZ383" s="124"/>
      <c r="QNA383" s="124"/>
      <c r="QNB383" s="124"/>
      <c r="QNC383" s="124"/>
      <c r="QND383" s="124"/>
      <c r="QNE383" s="124"/>
      <c r="QNF383" s="124"/>
      <c r="QNG383" s="124"/>
      <c r="QNH383" s="124"/>
      <c r="QNI383" s="124"/>
      <c r="QNJ383" s="124"/>
      <c r="QNK383" s="124"/>
      <c r="QNL383" s="124"/>
      <c r="QNM383" s="124"/>
      <c r="QNN383" s="124"/>
      <c r="QNO383" s="124"/>
      <c r="QNP383" s="124"/>
      <c r="QNQ383" s="124"/>
      <c r="QNR383" s="124"/>
      <c r="QNS383" s="124"/>
      <c r="QNT383" s="124"/>
      <c r="QNU383" s="124"/>
      <c r="QNV383" s="124"/>
      <c r="QNW383" s="124"/>
      <c r="QNX383" s="124"/>
      <c r="QNY383" s="124"/>
      <c r="QNZ383" s="124"/>
      <c r="QOA383" s="124"/>
      <c r="QOB383" s="124"/>
      <c r="QOC383" s="124"/>
      <c r="QOD383" s="124"/>
      <c r="QOE383" s="124"/>
      <c r="QOF383" s="124"/>
      <c r="QOG383" s="124"/>
      <c r="QOH383" s="124"/>
      <c r="QOI383" s="124"/>
      <c r="QOJ383" s="124"/>
      <c r="QOK383" s="124"/>
      <c r="QOL383" s="124"/>
      <c r="QOM383" s="124"/>
      <c r="QON383" s="124"/>
      <c r="QOO383" s="124"/>
      <c r="QOP383" s="124"/>
      <c r="QOQ383" s="124"/>
      <c r="QOR383" s="124"/>
      <c r="QOS383" s="124"/>
      <c r="QOT383" s="124"/>
      <c r="QOU383" s="124"/>
      <c r="QOV383" s="124"/>
      <c r="QOW383" s="124"/>
      <c r="QOX383" s="124"/>
      <c r="QOY383" s="124"/>
      <c r="QOZ383" s="124"/>
      <c r="QPA383" s="124"/>
      <c r="QPB383" s="124"/>
      <c r="QPC383" s="124"/>
      <c r="QPD383" s="124"/>
      <c r="QPE383" s="124"/>
      <c r="QPF383" s="124"/>
      <c r="QPG383" s="124"/>
      <c r="QPH383" s="124"/>
      <c r="QPI383" s="124"/>
      <c r="QPJ383" s="124"/>
      <c r="QPK383" s="124"/>
      <c r="QPL383" s="124"/>
      <c r="QPM383" s="124"/>
      <c r="QPN383" s="124"/>
      <c r="QPO383" s="124"/>
      <c r="QPP383" s="124"/>
      <c r="QPQ383" s="124"/>
      <c r="QPR383" s="124"/>
      <c r="QPS383" s="124"/>
      <c r="QPT383" s="124"/>
      <c r="QPU383" s="124"/>
      <c r="QPV383" s="124"/>
      <c r="QPW383" s="124"/>
      <c r="QPX383" s="124"/>
      <c r="QPY383" s="124"/>
      <c r="QPZ383" s="124"/>
      <c r="QQA383" s="124"/>
      <c r="QQB383" s="124"/>
      <c r="QQC383" s="124"/>
      <c r="QQD383" s="124"/>
      <c r="QQE383" s="124"/>
      <c r="QQF383" s="124"/>
      <c r="QQG383" s="124"/>
      <c r="QQH383" s="124"/>
      <c r="QQI383" s="124"/>
      <c r="QQJ383" s="124"/>
      <c r="QQK383" s="124"/>
      <c r="QQL383" s="124"/>
      <c r="QQM383" s="124"/>
      <c r="QQN383" s="124"/>
      <c r="QQO383" s="124"/>
      <c r="QQP383" s="124"/>
      <c r="QQQ383" s="124"/>
      <c r="QQR383" s="124"/>
      <c r="QQS383" s="124"/>
      <c r="QQT383" s="124"/>
      <c r="QQU383" s="124"/>
      <c r="QQV383" s="124"/>
      <c r="QQW383" s="124"/>
      <c r="QQX383" s="124"/>
      <c r="QQY383" s="124"/>
      <c r="QQZ383" s="124"/>
      <c r="QRA383" s="124"/>
      <c r="QRB383" s="124"/>
      <c r="QRC383" s="124"/>
      <c r="QRD383" s="124"/>
      <c r="QRE383" s="124"/>
      <c r="QRF383" s="124"/>
      <c r="QRG383" s="124"/>
      <c r="QRH383" s="124"/>
      <c r="QRI383" s="124"/>
      <c r="QRJ383" s="124"/>
      <c r="QRK383" s="124"/>
      <c r="QRL383" s="124"/>
      <c r="QRM383" s="124"/>
      <c r="QRN383" s="124"/>
      <c r="QRO383" s="124"/>
      <c r="QRP383" s="124"/>
      <c r="QRQ383" s="124"/>
      <c r="QRR383" s="124"/>
      <c r="QRS383" s="124"/>
      <c r="QRT383" s="124"/>
      <c r="QRU383" s="124"/>
      <c r="QRV383" s="124"/>
      <c r="QRW383" s="124"/>
      <c r="QRX383" s="124"/>
      <c r="QRY383" s="124"/>
      <c r="QRZ383" s="124"/>
      <c r="QSA383" s="124"/>
      <c r="QSB383" s="124"/>
      <c r="QSC383" s="124"/>
      <c r="QSD383" s="124"/>
      <c r="QSE383" s="124"/>
      <c r="QSF383" s="124"/>
      <c r="QSG383" s="124"/>
      <c r="QSH383" s="124"/>
      <c r="QSI383" s="124"/>
      <c r="QSJ383" s="124"/>
      <c r="QSK383" s="124"/>
      <c r="QSL383" s="124"/>
      <c r="QSM383" s="124"/>
      <c r="QSN383" s="124"/>
      <c r="QSO383" s="124"/>
      <c r="QSP383" s="124"/>
      <c r="QSQ383" s="124"/>
      <c r="QSR383" s="124"/>
      <c r="QSS383" s="124"/>
      <c r="QST383" s="124"/>
      <c r="QSU383" s="124"/>
      <c r="QSV383" s="124"/>
      <c r="QSW383" s="124"/>
      <c r="QSX383" s="124"/>
      <c r="QSY383" s="124"/>
      <c r="QSZ383" s="124"/>
      <c r="QTA383" s="124"/>
      <c r="QTB383" s="124"/>
      <c r="QTC383" s="124"/>
      <c r="QTD383" s="124"/>
      <c r="QTE383" s="124"/>
      <c r="QTF383" s="124"/>
      <c r="QTG383" s="124"/>
      <c r="QTH383" s="124"/>
      <c r="QTI383" s="124"/>
      <c r="QTJ383" s="124"/>
      <c r="QTK383" s="124"/>
      <c r="QTL383" s="124"/>
      <c r="QTM383" s="124"/>
      <c r="QTN383" s="124"/>
      <c r="QTO383" s="124"/>
      <c r="QTP383" s="124"/>
      <c r="QTQ383" s="124"/>
      <c r="QTR383" s="124"/>
      <c r="QTS383" s="124"/>
      <c r="QTT383" s="124"/>
      <c r="QTU383" s="124"/>
      <c r="QTV383" s="124"/>
      <c r="QTW383" s="124"/>
      <c r="QTX383" s="124"/>
      <c r="QTY383" s="124"/>
      <c r="QTZ383" s="124"/>
      <c r="QUA383" s="124"/>
      <c r="QUB383" s="124"/>
      <c r="QUC383" s="124"/>
      <c r="QUD383" s="124"/>
      <c r="QUE383" s="124"/>
      <c r="QUF383" s="124"/>
      <c r="QUG383" s="124"/>
      <c r="QUH383" s="124"/>
      <c r="QUI383" s="124"/>
      <c r="QUJ383" s="124"/>
      <c r="QUK383" s="124"/>
      <c r="QUL383" s="124"/>
      <c r="QUM383" s="124"/>
      <c r="QUN383" s="124"/>
      <c r="QUO383" s="124"/>
      <c r="QUP383" s="124"/>
      <c r="QUQ383" s="124"/>
      <c r="QUR383" s="124"/>
      <c r="QUS383" s="124"/>
      <c r="QUT383" s="124"/>
      <c r="QUU383" s="124"/>
      <c r="QUV383" s="124"/>
      <c r="QUW383" s="124"/>
      <c r="QUX383" s="124"/>
      <c r="QUY383" s="124"/>
      <c r="QUZ383" s="124"/>
      <c r="QVA383" s="124"/>
      <c r="QVB383" s="124"/>
      <c r="QVC383" s="124"/>
      <c r="QVD383" s="124"/>
      <c r="QVE383" s="124"/>
      <c r="QVF383" s="124"/>
      <c r="QVG383" s="124"/>
      <c r="QVH383" s="124"/>
      <c r="QVI383" s="124"/>
      <c r="QVJ383" s="124"/>
      <c r="QVK383" s="124"/>
      <c r="QVL383" s="124"/>
      <c r="QVM383" s="124"/>
      <c r="QVN383" s="124"/>
      <c r="QVO383" s="124"/>
      <c r="QVP383" s="124"/>
      <c r="QVQ383" s="124"/>
      <c r="QVR383" s="124"/>
      <c r="QVS383" s="124"/>
      <c r="QVT383" s="124"/>
      <c r="QVU383" s="124"/>
      <c r="QVV383" s="124"/>
      <c r="QVW383" s="124"/>
      <c r="QVX383" s="124"/>
      <c r="QVY383" s="124"/>
      <c r="QVZ383" s="124"/>
      <c r="QWA383" s="124"/>
      <c r="QWB383" s="124"/>
      <c r="QWC383" s="124"/>
      <c r="QWD383" s="124"/>
      <c r="QWE383" s="124"/>
      <c r="QWF383" s="124"/>
      <c r="QWG383" s="124"/>
      <c r="QWH383" s="124"/>
      <c r="QWI383" s="124"/>
      <c r="QWJ383" s="124"/>
      <c r="QWK383" s="124"/>
      <c r="QWL383" s="124"/>
      <c r="QWM383" s="124"/>
      <c r="QWN383" s="124"/>
      <c r="QWO383" s="124"/>
      <c r="QWP383" s="124"/>
      <c r="QWQ383" s="124"/>
      <c r="QWR383" s="124"/>
      <c r="QWS383" s="124"/>
      <c r="QWT383" s="124"/>
      <c r="QWU383" s="124"/>
      <c r="QWV383" s="124"/>
      <c r="QWW383" s="124"/>
      <c r="QWX383" s="124"/>
      <c r="QWY383" s="124"/>
      <c r="QWZ383" s="124"/>
      <c r="QXA383" s="124"/>
      <c r="QXB383" s="124"/>
      <c r="QXC383" s="124"/>
      <c r="QXD383" s="124"/>
      <c r="QXE383" s="124"/>
      <c r="QXF383" s="124"/>
      <c r="QXG383" s="124"/>
      <c r="QXH383" s="124"/>
      <c r="QXI383" s="124"/>
      <c r="QXJ383" s="124"/>
      <c r="QXK383" s="124"/>
      <c r="QXL383" s="124"/>
      <c r="QXM383" s="124"/>
      <c r="QXN383" s="124"/>
      <c r="QXO383" s="124"/>
      <c r="QXP383" s="124"/>
      <c r="QXQ383" s="124"/>
      <c r="QXR383" s="124"/>
      <c r="QXS383" s="124"/>
      <c r="QXT383" s="124"/>
      <c r="QXU383" s="124"/>
      <c r="QXV383" s="124"/>
      <c r="QXW383" s="124"/>
      <c r="QXX383" s="124"/>
      <c r="QXY383" s="124"/>
      <c r="QXZ383" s="124"/>
      <c r="QYA383" s="124"/>
      <c r="QYB383" s="124"/>
      <c r="QYC383" s="124"/>
      <c r="QYD383" s="124"/>
      <c r="QYE383" s="124"/>
      <c r="QYF383" s="124"/>
      <c r="QYG383" s="124"/>
      <c r="QYH383" s="124"/>
      <c r="QYI383" s="124"/>
      <c r="QYJ383" s="124"/>
      <c r="QYK383" s="124"/>
      <c r="QYL383" s="124"/>
      <c r="QYM383" s="124"/>
      <c r="QYN383" s="124"/>
      <c r="QYO383" s="124"/>
      <c r="QYP383" s="124"/>
      <c r="QYQ383" s="124"/>
      <c r="QYR383" s="124"/>
      <c r="QYS383" s="124"/>
      <c r="QYT383" s="124"/>
      <c r="QYU383" s="124"/>
      <c r="QYV383" s="124"/>
      <c r="QYW383" s="124"/>
      <c r="QYX383" s="124"/>
      <c r="QYY383" s="124"/>
      <c r="QYZ383" s="124"/>
      <c r="QZA383" s="124"/>
      <c r="QZB383" s="124"/>
      <c r="QZC383" s="124"/>
      <c r="QZD383" s="124"/>
      <c r="QZE383" s="124"/>
      <c r="QZF383" s="124"/>
      <c r="QZG383" s="124"/>
      <c r="QZH383" s="124"/>
      <c r="QZI383" s="124"/>
      <c r="QZJ383" s="124"/>
      <c r="QZK383" s="124"/>
      <c r="QZL383" s="124"/>
      <c r="QZM383" s="124"/>
      <c r="QZN383" s="124"/>
      <c r="QZO383" s="124"/>
      <c r="QZP383" s="124"/>
      <c r="QZQ383" s="124"/>
      <c r="QZR383" s="124"/>
      <c r="QZS383" s="124"/>
      <c r="QZT383" s="124"/>
      <c r="QZU383" s="124"/>
      <c r="QZV383" s="124"/>
      <c r="QZW383" s="124"/>
      <c r="QZX383" s="124"/>
      <c r="QZY383" s="124"/>
      <c r="QZZ383" s="124"/>
      <c r="RAA383" s="124"/>
      <c r="RAB383" s="124"/>
      <c r="RAC383" s="124"/>
      <c r="RAD383" s="124"/>
      <c r="RAE383" s="124"/>
      <c r="RAF383" s="124"/>
      <c r="RAG383" s="124"/>
      <c r="RAH383" s="124"/>
      <c r="RAI383" s="124"/>
      <c r="RAJ383" s="124"/>
      <c r="RAK383" s="124"/>
      <c r="RAL383" s="124"/>
      <c r="RAM383" s="124"/>
      <c r="RAN383" s="124"/>
      <c r="RAO383" s="124"/>
      <c r="RAP383" s="124"/>
      <c r="RAQ383" s="124"/>
      <c r="RAR383" s="124"/>
      <c r="RAS383" s="124"/>
      <c r="RAT383" s="124"/>
      <c r="RAU383" s="124"/>
      <c r="RAV383" s="124"/>
      <c r="RAW383" s="124"/>
      <c r="RAX383" s="124"/>
      <c r="RAY383" s="124"/>
      <c r="RAZ383" s="124"/>
      <c r="RBA383" s="124"/>
      <c r="RBB383" s="124"/>
      <c r="RBC383" s="124"/>
      <c r="RBD383" s="124"/>
      <c r="RBE383" s="124"/>
      <c r="RBF383" s="124"/>
      <c r="RBG383" s="124"/>
      <c r="RBH383" s="124"/>
      <c r="RBI383" s="124"/>
      <c r="RBJ383" s="124"/>
      <c r="RBK383" s="124"/>
      <c r="RBL383" s="124"/>
      <c r="RBM383" s="124"/>
      <c r="RBN383" s="124"/>
      <c r="RBO383" s="124"/>
      <c r="RBP383" s="124"/>
      <c r="RBQ383" s="124"/>
      <c r="RBR383" s="124"/>
      <c r="RBS383" s="124"/>
      <c r="RBT383" s="124"/>
      <c r="RBU383" s="124"/>
      <c r="RBV383" s="124"/>
      <c r="RBW383" s="124"/>
      <c r="RBX383" s="124"/>
      <c r="RBY383" s="124"/>
      <c r="RBZ383" s="124"/>
      <c r="RCA383" s="124"/>
      <c r="RCB383" s="124"/>
      <c r="RCC383" s="124"/>
      <c r="RCD383" s="124"/>
      <c r="RCE383" s="124"/>
      <c r="RCF383" s="124"/>
      <c r="RCG383" s="124"/>
      <c r="RCH383" s="124"/>
      <c r="RCI383" s="124"/>
      <c r="RCJ383" s="124"/>
      <c r="RCK383" s="124"/>
      <c r="RCL383" s="124"/>
      <c r="RCM383" s="124"/>
      <c r="RCN383" s="124"/>
      <c r="RCO383" s="124"/>
      <c r="RCP383" s="124"/>
      <c r="RCQ383" s="124"/>
      <c r="RCR383" s="124"/>
      <c r="RCS383" s="124"/>
      <c r="RCT383" s="124"/>
      <c r="RCU383" s="124"/>
      <c r="RCV383" s="124"/>
      <c r="RCW383" s="124"/>
      <c r="RCX383" s="124"/>
      <c r="RCY383" s="124"/>
      <c r="RCZ383" s="124"/>
      <c r="RDA383" s="124"/>
      <c r="RDB383" s="124"/>
      <c r="RDC383" s="124"/>
      <c r="RDD383" s="124"/>
      <c r="RDE383" s="124"/>
      <c r="RDF383" s="124"/>
      <c r="RDG383" s="124"/>
      <c r="RDH383" s="124"/>
      <c r="RDI383" s="124"/>
      <c r="RDJ383" s="124"/>
      <c r="RDK383" s="124"/>
      <c r="RDL383" s="124"/>
      <c r="RDM383" s="124"/>
      <c r="RDN383" s="124"/>
      <c r="RDO383" s="124"/>
      <c r="RDP383" s="124"/>
      <c r="RDQ383" s="124"/>
      <c r="RDR383" s="124"/>
      <c r="RDS383" s="124"/>
      <c r="RDT383" s="124"/>
      <c r="RDU383" s="124"/>
      <c r="RDV383" s="124"/>
      <c r="RDW383" s="124"/>
      <c r="RDX383" s="124"/>
      <c r="RDY383" s="124"/>
      <c r="RDZ383" s="124"/>
      <c r="REA383" s="124"/>
      <c r="REB383" s="124"/>
      <c r="REC383" s="124"/>
      <c r="RED383" s="124"/>
      <c r="REE383" s="124"/>
      <c r="REF383" s="124"/>
      <c r="REG383" s="124"/>
      <c r="REH383" s="124"/>
      <c r="REI383" s="124"/>
      <c r="REJ383" s="124"/>
      <c r="REK383" s="124"/>
      <c r="REL383" s="124"/>
      <c r="REM383" s="124"/>
      <c r="REN383" s="124"/>
      <c r="REO383" s="124"/>
      <c r="REP383" s="124"/>
      <c r="REQ383" s="124"/>
      <c r="RER383" s="124"/>
      <c r="RES383" s="124"/>
      <c r="RET383" s="124"/>
      <c r="REU383" s="124"/>
      <c r="REV383" s="124"/>
      <c r="REW383" s="124"/>
      <c r="REX383" s="124"/>
      <c r="REY383" s="124"/>
      <c r="REZ383" s="124"/>
      <c r="RFA383" s="124"/>
      <c r="RFB383" s="124"/>
      <c r="RFC383" s="124"/>
      <c r="RFD383" s="124"/>
      <c r="RFE383" s="124"/>
      <c r="RFF383" s="124"/>
      <c r="RFG383" s="124"/>
      <c r="RFH383" s="124"/>
      <c r="RFI383" s="124"/>
      <c r="RFJ383" s="124"/>
      <c r="RFK383" s="124"/>
      <c r="RFL383" s="124"/>
      <c r="RFM383" s="124"/>
      <c r="RFN383" s="124"/>
      <c r="RFO383" s="124"/>
      <c r="RFP383" s="124"/>
      <c r="RFQ383" s="124"/>
      <c r="RFR383" s="124"/>
      <c r="RFS383" s="124"/>
      <c r="RFT383" s="124"/>
      <c r="RFU383" s="124"/>
      <c r="RFV383" s="124"/>
      <c r="RFW383" s="124"/>
      <c r="RFX383" s="124"/>
      <c r="RFY383" s="124"/>
      <c r="RFZ383" s="124"/>
      <c r="RGA383" s="124"/>
      <c r="RGB383" s="124"/>
      <c r="RGC383" s="124"/>
      <c r="RGD383" s="124"/>
      <c r="RGE383" s="124"/>
      <c r="RGF383" s="124"/>
      <c r="RGG383" s="124"/>
      <c r="RGH383" s="124"/>
      <c r="RGI383" s="124"/>
      <c r="RGJ383" s="124"/>
      <c r="RGK383" s="124"/>
      <c r="RGL383" s="124"/>
      <c r="RGM383" s="124"/>
      <c r="RGN383" s="124"/>
      <c r="RGO383" s="124"/>
      <c r="RGP383" s="124"/>
      <c r="RGQ383" s="124"/>
      <c r="RGR383" s="124"/>
      <c r="RGS383" s="124"/>
      <c r="RGT383" s="124"/>
      <c r="RGU383" s="124"/>
      <c r="RGV383" s="124"/>
      <c r="RGW383" s="124"/>
      <c r="RGX383" s="124"/>
      <c r="RGY383" s="124"/>
      <c r="RGZ383" s="124"/>
      <c r="RHA383" s="124"/>
      <c r="RHB383" s="124"/>
      <c r="RHC383" s="124"/>
      <c r="RHD383" s="124"/>
      <c r="RHE383" s="124"/>
      <c r="RHF383" s="124"/>
      <c r="RHG383" s="124"/>
      <c r="RHH383" s="124"/>
      <c r="RHI383" s="124"/>
      <c r="RHJ383" s="124"/>
      <c r="RHK383" s="124"/>
      <c r="RHL383" s="124"/>
      <c r="RHM383" s="124"/>
      <c r="RHN383" s="124"/>
      <c r="RHO383" s="124"/>
      <c r="RHP383" s="124"/>
      <c r="RHQ383" s="124"/>
      <c r="RHR383" s="124"/>
      <c r="RHS383" s="124"/>
      <c r="RHT383" s="124"/>
      <c r="RHU383" s="124"/>
      <c r="RHV383" s="124"/>
      <c r="RHW383" s="124"/>
      <c r="RHX383" s="124"/>
      <c r="RHY383" s="124"/>
      <c r="RHZ383" s="124"/>
      <c r="RIA383" s="124"/>
      <c r="RIB383" s="124"/>
      <c r="RIC383" s="124"/>
      <c r="RID383" s="124"/>
      <c r="RIE383" s="124"/>
      <c r="RIF383" s="124"/>
      <c r="RIG383" s="124"/>
      <c r="RIH383" s="124"/>
      <c r="RII383" s="124"/>
      <c r="RIJ383" s="124"/>
      <c r="RIK383" s="124"/>
      <c r="RIL383" s="124"/>
      <c r="RIM383" s="124"/>
      <c r="RIN383" s="124"/>
      <c r="RIO383" s="124"/>
      <c r="RIP383" s="124"/>
      <c r="RIQ383" s="124"/>
      <c r="RIR383" s="124"/>
      <c r="RIS383" s="124"/>
      <c r="RIT383" s="124"/>
      <c r="RIU383" s="124"/>
      <c r="RIV383" s="124"/>
      <c r="RIW383" s="124"/>
      <c r="RIX383" s="124"/>
      <c r="RIY383" s="124"/>
      <c r="RIZ383" s="124"/>
      <c r="RJA383" s="124"/>
      <c r="RJB383" s="124"/>
      <c r="RJC383" s="124"/>
      <c r="RJD383" s="124"/>
      <c r="RJE383" s="124"/>
      <c r="RJF383" s="124"/>
      <c r="RJG383" s="124"/>
      <c r="RJH383" s="124"/>
      <c r="RJI383" s="124"/>
      <c r="RJJ383" s="124"/>
      <c r="RJK383" s="124"/>
      <c r="RJL383" s="124"/>
      <c r="RJM383" s="124"/>
      <c r="RJN383" s="124"/>
      <c r="RJO383" s="124"/>
      <c r="RJP383" s="124"/>
      <c r="RJQ383" s="124"/>
      <c r="RJR383" s="124"/>
      <c r="RJS383" s="124"/>
      <c r="RJT383" s="124"/>
      <c r="RJU383" s="124"/>
      <c r="RJV383" s="124"/>
      <c r="RJW383" s="124"/>
      <c r="RJX383" s="124"/>
      <c r="RJY383" s="124"/>
      <c r="RJZ383" s="124"/>
      <c r="RKA383" s="124"/>
      <c r="RKB383" s="124"/>
      <c r="RKC383" s="124"/>
      <c r="RKD383" s="124"/>
      <c r="RKE383" s="124"/>
      <c r="RKF383" s="124"/>
      <c r="RKG383" s="124"/>
      <c r="RKH383" s="124"/>
      <c r="RKI383" s="124"/>
      <c r="RKJ383" s="124"/>
      <c r="RKK383" s="124"/>
      <c r="RKL383" s="124"/>
      <c r="RKM383" s="124"/>
      <c r="RKN383" s="124"/>
      <c r="RKO383" s="124"/>
      <c r="RKP383" s="124"/>
      <c r="RKQ383" s="124"/>
      <c r="RKR383" s="124"/>
      <c r="RKS383" s="124"/>
      <c r="RKT383" s="124"/>
      <c r="RKU383" s="124"/>
      <c r="RKV383" s="124"/>
      <c r="RKW383" s="124"/>
      <c r="RKX383" s="124"/>
      <c r="RKY383" s="124"/>
      <c r="RKZ383" s="124"/>
      <c r="RLA383" s="124"/>
      <c r="RLB383" s="124"/>
      <c r="RLC383" s="124"/>
      <c r="RLD383" s="124"/>
      <c r="RLE383" s="124"/>
      <c r="RLF383" s="124"/>
      <c r="RLG383" s="124"/>
      <c r="RLH383" s="124"/>
      <c r="RLI383" s="124"/>
      <c r="RLJ383" s="124"/>
      <c r="RLK383" s="124"/>
      <c r="RLL383" s="124"/>
      <c r="RLM383" s="124"/>
      <c r="RLN383" s="124"/>
      <c r="RLO383" s="124"/>
      <c r="RLP383" s="124"/>
      <c r="RLQ383" s="124"/>
      <c r="RLR383" s="124"/>
      <c r="RLS383" s="124"/>
      <c r="RLT383" s="124"/>
      <c r="RLU383" s="124"/>
      <c r="RLV383" s="124"/>
      <c r="RLW383" s="124"/>
      <c r="RLX383" s="124"/>
      <c r="RLY383" s="124"/>
      <c r="RLZ383" s="124"/>
      <c r="RMA383" s="124"/>
      <c r="RMB383" s="124"/>
      <c r="RMC383" s="124"/>
      <c r="RMD383" s="124"/>
      <c r="RME383" s="124"/>
      <c r="RMF383" s="124"/>
      <c r="RMG383" s="124"/>
      <c r="RMH383" s="124"/>
      <c r="RMI383" s="124"/>
      <c r="RMJ383" s="124"/>
      <c r="RMK383" s="124"/>
      <c r="RML383" s="124"/>
      <c r="RMM383" s="124"/>
      <c r="RMN383" s="124"/>
      <c r="RMO383" s="124"/>
      <c r="RMP383" s="124"/>
      <c r="RMQ383" s="124"/>
      <c r="RMR383" s="124"/>
      <c r="RMS383" s="124"/>
      <c r="RMT383" s="124"/>
      <c r="RMU383" s="124"/>
      <c r="RMV383" s="124"/>
      <c r="RMW383" s="124"/>
      <c r="RMX383" s="124"/>
      <c r="RMY383" s="124"/>
      <c r="RMZ383" s="124"/>
      <c r="RNA383" s="124"/>
      <c r="RNB383" s="124"/>
      <c r="RNC383" s="124"/>
      <c r="RND383" s="124"/>
      <c r="RNE383" s="124"/>
      <c r="RNF383" s="124"/>
      <c r="RNG383" s="124"/>
      <c r="RNH383" s="124"/>
      <c r="RNI383" s="124"/>
      <c r="RNJ383" s="124"/>
      <c r="RNK383" s="124"/>
      <c r="RNL383" s="124"/>
      <c r="RNM383" s="124"/>
      <c r="RNN383" s="124"/>
      <c r="RNO383" s="124"/>
      <c r="RNP383" s="124"/>
      <c r="RNQ383" s="124"/>
      <c r="RNR383" s="124"/>
      <c r="RNS383" s="124"/>
      <c r="RNT383" s="124"/>
      <c r="RNU383" s="124"/>
      <c r="RNV383" s="124"/>
      <c r="RNW383" s="124"/>
      <c r="RNX383" s="124"/>
      <c r="RNY383" s="124"/>
      <c r="RNZ383" s="124"/>
      <c r="ROA383" s="124"/>
      <c r="ROB383" s="124"/>
      <c r="ROC383" s="124"/>
      <c r="ROD383" s="124"/>
      <c r="ROE383" s="124"/>
      <c r="ROF383" s="124"/>
      <c r="ROG383" s="124"/>
      <c r="ROH383" s="124"/>
      <c r="ROI383" s="124"/>
      <c r="ROJ383" s="124"/>
      <c r="ROK383" s="124"/>
      <c r="ROL383" s="124"/>
      <c r="ROM383" s="124"/>
      <c r="RON383" s="124"/>
      <c r="ROO383" s="124"/>
      <c r="ROP383" s="124"/>
      <c r="ROQ383" s="124"/>
      <c r="ROR383" s="124"/>
      <c r="ROS383" s="124"/>
      <c r="ROT383" s="124"/>
      <c r="ROU383" s="124"/>
      <c r="ROV383" s="124"/>
      <c r="ROW383" s="124"/>
      <c r="ROX383" s="124"/>
      <c r="ROY383" s="124"/>
      <c r="ROZ383" s="124"/>
      <c r="RPA383" s="124"/>
      <c r="RPB383" s="124"/>
      <c r="RPC383" s="124"/>
      <c r="RPD383" s="124"/>
      <c r="RPE383" s="124"/>
      <c r="RPF383" s="124"/>
      <c r="RPG383" s="124"/>
      <c r="RPH383" s="124"/>
      <c r="RPI383" s="124"/>
      <c r="RPJ383" s="124"/>
      <c r="RPK383" s="124"/>
      <c r="RPL383" s="124"/>
      <c r="RPM383" s="124"/>
      <c r="RPN383" s="124"/>
      <c r="RPO383" s="124"/>
      <c r="RPP383" s="124"/>
      <c r="RPQ383" s="124"/>
      <c r="RPR383" s="124"/>
      <c r="RPS383" s="124"/>
      <c r="RPT383" s="124"/>
      <c r="RPU383" s="124"/>
      <c r="RPV383" s="124"/>
      <c r="RPW383" s="124"/>
      <c r="RPX383" s="124"/>
      <c r="RPY383" s="124"/>
      <c r="RPZ383" s="124"/>
      <c r="RQA383" s="124"/>
      <c r="RQB383" s="124"/>
      <c r="RQC383" s="124"/>
      <c r="RQD383" s="124"/>
      <c r="RQE383" s="124"/>
      <c r="RQF383" s="124"/>
      <c r="RQG383" s="124"/>
      <c r="RQH383" s="124"/>
      <c r="RQI383" s="124"/>
      <c r="RQJ383" s="124"/>
      <c r="RQK383" s="124"/>
      <c r="RQL383" s="124"/>
      <c r="RQM383" s="124"/>
      <c r="RQN383" s="124"/>
      <c r="RQO383" s="124"/>
      <c r="RQP383" s="124"/>
      <c r="RQQ383" s="124"/>
      <c r="RQR383" s="124"/>
      <c r="RQS383" s="124"/>
      <c r="RQT383" s="124"/>
      <c r="RQU383" s="124"/>
      <c r="RQV383" s="124"/>
      <c r="RQW383" s="124"/>
      <c r="RQX383" s="124"/>
      <c r="RQY383" s="124"/>
      <c r="RQZ383" s="124"/>
      <c r="RRA383" s="124"/>
      <c r="RRB383" s="124"/>
      <c r="RRC383" s="124"/>
      <c r="RRD383" s="124"/>
      <c r="RRE383" s="124"/>
      <c r="RRF383" s="124"/>
      <c r="RRG383" s="124"/>
      <c r="RRH383" s="124"/>
      <c r="RRI383" s="124"/>
      <c r="RRJ383" s="124"/>
      <c r="RRK383" s="124"/>
      <c r="RRL383" s="124"/>
      <c r="RRM383" s="124"/>
      <c r="RRN383" s="124"/>
      <c r="RRO383" s="124"/>
      <c r="RRP383" s="124"/>
      <c r="RRQ383" s="124"/>
      <c r="RRR383" s="124"/>
      <c r="RRS383" s="124"/>
      <c r="RRT383" s="124"/>
      <c r="RRU383" s="124"/>
      <c r="RRV383" s="124"/>
      <c r="RRW383" s="124"/>
      <c r="RRX383" s="124"/>
      <c r="RRY383" s="124"/>
      <c r="RRZ383" s="124"/>
      <c r="RSA383" s="124"/>
      <c r="RSB383" s="124"/>
      <c r="RSC383" s="124"/>
      <c r="RSD383" s="124"/>
      <c r="RSE383" s="124"/>
      <c r="RSF383" s="124"/>
      <c r="RSG383" s="124"/>
      <c r="RSH383" s="124"/>
      <c r="RSI383" s="124"/>
      <c r="RSJ383" s="124"/>
      <c r="RSK383" s="124"/>
      <c r="RSL383" s="124"/>
      <c r="RSM383" s="124"/>
      <c r="RSN383" s="124"/>
      <c r="RSO383" s="124"/>
      <c r="RSP383" s="124"/>
      <c r="RSQ383" s="124"/>
      <c r="RSR383" s="124"/>
      <c r="RSS383" s="124"/>
      <c r="RST383" s="124"/>
      <c r="RSU383" s="124"/>
      <c r="RSV383" s="124"/>
      <c r="RSW383" s="124"/>
      <c r="RSX383" s="124"/>
      <c r="RSY383" s="124"/>
      <c r="RSZ383" s="124"/>
      <c r="RTA383" s="124"/>
      <c r="RTB383" s="124"/>
      <c r="RTC383" s="124"/>
      <c r="RTD383" s="124"/>
      <c r="RTE383" s="124"/>
      <c r="RTF383" s="124"/>
      <c r="RTG383" s="124"/>
      <c r="RTH383" s="124"/>
      <c r="RTI383" s="124"/>
      <c r="RTJ383" s="124"/>
      <c r="RTK383" s="124"/>
      <c r="RTL383" s="124"/>
      <c r="RTM383" s="124"/>
      <c r="RTN383" s="124"/>
      <c r="RTO383" s="124"/>
      <c r="RTP383" s="124"/>
      <c r="RTQ383" s="124"/>
      <c r="RTR383" s="124"/>
      <c r="RTS383" s="124"/>
      <c r="RTT383" s="124"/>
      <c r="RTU383" s="124"/>
      <c r="RTV383" s="124"/>
      <c r="RTW383" s="124"/>
      <c r="RTX383" s="124"/>
      <c r="RTY383" s="124"/>
      <c r="RTZ383" s="124"/>
      <c r="RUA383" s="124"/>
      <c r="RUB383" s="124"/>
      <c r="RUC383" s="124"/>
      <c r="RUD383" s="124"/>
      <c r="RUE383" s="124"/>
      <c r="RUF383" s="124"/>
      <c r="RUG383" s="124"/>
      <c r="RUH383" s="124"/>
      <c r="RUI383" s="124"/>
      <c r="RUJ383" s="124"/>
      <c r="RUK383" s="124"/>
      <c r="RUL383" s="124"/>
      <c r="RUM383" s="124"/>
      <c r="RUN383" s="124"/>
      <c r="RUO383" s="124"/>
      <c r="RUP383" s="124"/>
      <c r="RUQ383" s="124"/>
      <c r="RUR383" s="124"/>
      <c r="RUS383" s="124"/>
      <c r="RUT383" s="124"/>
      <c r="RUU383" s="124"/>
      <c r="RUV383" s="124"/>
      <c r="RUW383" s="124"/>
      <c r="RUX383" s="124"/>
      <c r="RUY383" s="124"/>
      <c r="RUZ383" s="124"/>
      <c r="RVA383" s="124"/>
      <c r="RVB383" s="124"/>
      <c r="RVC383" s="124"/>
      <c r="RVD383" s="124"/>
      <c r="RVE383" s="124"/>
      <c r="RVF383" s="124"/>
      <c r="RVG383" s="124"/>
      <c r="RVH383" s="124"/>
      <c r="RVI383" s="124"/>
      <c r="RVJ383" s="124"/>
      <c r="RVK383" s="124"/>
      <c r="RVL383" s="124"/>
      <c r="RVM383" s="124"/>
      <c r="RVN383" s="124"/>
      <c r="RVO383" s="124"/>
      <c r="RVP383" s="124"/>
      <c r="RVQ383" s="124"/>
      <c r="RVR383" s="124"/>
      <c r="RVS383" s="124"/>
      <c r="RVT383" s="124"/>
      <c r="RVU383" s="124"/>
      <c r="RVV383" s="124"/>
      <c r="RVW383" s="124"/>
      <c r="RVX383" s="124"/>
      <c r="RVY383" s="124"/>
      <c r="RVZ383" s="124"/>
      <c r="RWA383" s="124"/>
      <c r="RWB383" s="124"/>
      <c r="RWC383" s="124"/>
      <c r="RWD383" s="124"/>
      <c r="RWE383" s="124"/>
      <c r="RWF383" s="124"/>
      <c r="RWG383" s="124"/>
      <c r="RWH383" s="124"/>
      <c r="RWI383" s="124"/>
      <c r="RWJ383" s="124"/>
      <c r="RWK383" s="124"/>
      <c r="RWL383" s="124"/>
      <c r="RWM383" s="124"/>
      <c r="RWN383" s="124"/>
      <c r="RWO383" s="124"/>
      <c r="RWP383" s="124"/>
      <c r="RWQ383" s="124"/>
      <c r="RWR383" s="124"/>
      <c r="RWS383" s="124"/>
      <c r="RWT383" s="124"/>
      <c r="RWU383" s="124"/>
      <c r="RWV383" s="124"/>
      <c r="RWW383" s="124"/>
      <c r="RWX383" s="124"/>
      <c r="RWY383" s="124"/>
      <c r="RWZ383" s="124"/>
      <c r="RXA383" s="124"/>
      <c r="RXB383" s="124"/>
      <c r="RXC383" s="124"/>
      <c r="RXD383" s="124"/>
      <c r="RXE383" s="124"/>
      <c r="RXF383" s="124"/>
      <c r="RXG383" s="124"/>
      <c r="RXH383" s="124"/>
      <c r="RXI383" s="124"/>
      <c r="RXJ383" s="124"/>
      <c r="RXK383" s="124"/>
      <c r="RXL383" s="124"/>
      <c r="RXM383" s="124"/>
      <c r="RXN383" s="124"/>
      <c r="RXO383" s="124"/>
      <c r="RXP383" s="124"/>
      <c r="RXQ383" s="124"/>
      <c r="RXR383" s="124"/>
      <c r="RXS383" s="124"/>
      <c r="RXT383" s="124"/>
      <c r="RXU383" s="124"/>
      <c r="RXV383" s="124"/>
      <c r="RXW383" s="124"/>
      <c r="RXX383" s="124"/>
      <c r="RXY383" s="124"/>
      <c r="RXZ383" s="124"/>
      <c r="RYA383" s="124"/>
      <c r="RYB383" s="124"/>
      <c r="RYC383" s="124"/>
      <c r="RYD383" s="124"/>
      <c r="RYE383" s="124"/>
      <c r="RYF383" s="124"/>
      <c r="RYG383" s="124"/>
      <c r="RYH383" s="124"/>
      <c r="RYI383" s="124"/>
      <c r="RYJ383" s="124"/>
      <c r="RYK383" s="124"/>
      <c r="RYL383" s="124"/>
      <c r="RYM383" s="124"/>
      <c r="RYN383" s="124"/>
      <c r="RYO383" s="124"/>
      <c r="RYP383" s="124"/>
      <c r="RYQ383" s="124"/>
      <c r="RYR383" s="124"/>
      <c r="RYS383" s="124"/>
      <c r="RYT383" s="124"/>
      <c r="RYU383" s="124"/>
      <c r="RYV383" s="124"/>
      <c r="RYW383" s="124"/>
      <c r="RYX383" s="124"/>
      <c r="RYY383" s="124"/>
      <c r="RYZ383" s="124"/>
      <c r="RZA383" s="124"/>
      <c r="RZB383" s="124"/>
      <c r="RZC383" s="124"/>
      <c r="RZD383" s="124"/>
      <c r="RZE383" s="124"/>
      <c r="RZF383" s="124"/>
      <c r="RZG383" s="124"/>
      <c r="RZH383" s="124"/>
      <c r="RZI383" s="124"/>
      <c r="RZJ383" s="124"/>
      <c r="RZK383" s="124"/>
      <c r="RZL383" s="124"/>
      <c r="RZM383" s="124"/>
      <c r="RZN383" s="124"/>
      <c r="RZO383" s="124"/>
      <c r="RZP383" s="124"/>
      <c r="RZQ383" s="124"/>
      <c r="RZR383" s="124"/>
      <c r="RZS383" s="124"/>
      <c r="RZT383" s="124"/>
      <c r="RZU383" s="124"/>
      <c r="RZV383" s="124"/>
      <c r="RZW383" s="124"/>
      <c r="RZX383" s="124"/>
      <c r="RZY383" s="124"/>
      <c r="RZZ383" s="124"/>
      <c r="SAA383" s="124"/>
      <c r="SAB383" s="124"/>
      <c r="SAC383" s="124"/>
      <c r="SAD383" s="124"/>
      <c r="SAE383" s="124"/>
      <c r="SAF383" s="124"/>
      <c r="SAG383" s="124"/>
      <c r="SAH383" s="124"/>
      <c r="SAI383" s="124"/>
      <c r="SAJ383" s="124"/>
      <c r="SAK383" s="124"/>
      <c r="SAL383" s="124"/>
      <c r="SAM383" s="124"/>
      <c r="SAN383" s="124"/>
      <c r="SAO383" s="124"/>
      <c r="SAP383" s="124"/>
      <c r="SAQ383" s="124"/>
      <c r="SAR383" s="124"/>
      <c r="SAS383" s="124"/>
      <c r="SAT383" s="124"/>
      <c r="SAU383" s="124"/>
      <c r="SAV383" s="124"/>
      <c r="SAW383" s="124"/>
      <c r="SAX383" s="124"/>
      <c r="SAY383" s="124"/>
      <c r="SAZ383" s="124"/>
      <c r="SBA383" s="124"/>
      <c r="SBB383" s="124"/>
      <c r="SBC383" s="124"/>
      <c r="SBD383" s="124"/>
      <c r="SBE383" s="124"/>
      <c r="SBF383" s="124"/>
      <c r="SBG383" s="124"/>
      <c r="SBH383" s="124"/>
      <c r="SBI383" s="124"/>
      <c r="SBJ383" s="124"/>
      <c r="SBK383" s="124"/>
      <c r="SBL383" s="124"/>
      <c r="SBM383" s="124"/>
      <c r="SBN383" s="124"/>
      <c r="SBO383" s="124"/>
      <c r="SBP383" s="124"/>
      <c r="SBQ383" s="124"/>
      <c r="SBR383" s="124"/>
      <c r="SBS383" s="124"/>
      <c r="SBT383" s="124"/>
      <c r="SBU383" s="124"/>
      <c r="SBV383" s="124"/>
      <c r="SBW383" s="124"/>
      <c r="SBX383" s="124"/>
      <c r="SBY383" s="124"/>
      <c r="SBZ383" s="124"/>
      <c r="SCA383" s="124"/>
      <c r="SCB383" s="124"/>
      <c r="SCC383" s="124"/>
      <c r="SCD383" s="124"/>
      <c r="SCE383" s="124"/>
      <c r="SCF383" s="124"/>
      <c r="SCG383" s="124"/>
      <c r="SCH383" s="124"/>
      <c r="SCI383" s="124"/>
      <c r="SCJ383" s="124"/>
      <c r="SCK383" s="124"/>
      <c r="SCL383" s="124"/>
      <c r="SCM383" s="124"/>
      <c r="SCN383" s="124"/>
      <c r="SCO383" s="124"/>
      <c r="SCP383" s="124"/>
      <c r="SCQ383" s="124"/>
      <c r="SCR383" s="124"/>
      <c r="SCS383" s="124"/>
      <c r="SCT383" s="124"/>
      <c r="SCU383" s="124"/>
      <c r="SCV383" s="124"/>
      <c r="SCW383" s="124"/>
      <c r="SCX383" s="124"/>
      <c r="SCY383" s="124"/>
      <c r="SCZ383" s="124"/>
      <c r="SDA383" s="124"/>
      <c r="SDB383" s="124"/>
      <c r="SDC383" s="124"/>
      <c r="SDD383" s="124"/>
      <c r="SDE383" s="124"/>
      <c r="SDF383" s="124"/>
      <c r="SDG383" s="124"/>
      <c r="SDH383" s="124"/>
      <c r="SDI383" s="124"/>
      <c r="SDJ383" s="124"/>
      <c r="SDK383" s="124"/>
      <c r="SDL383" s="124"/>
      <c r="SDM383" s="124"/>
      <c r="SDN383" s="124"/>
      <c r="SDO383" s="124"/>
      <c r="SDP383" s="124"/>
      <c r="SDQ383" s="124"/>
      <c r="SDR383" s="124"/>
      <c r="SDS383" s="124"/>
      <c r="SDT383" s="124"/>
      <c r="SDU383" s="124"/>
      <c r="SDV383" s="124"/>
      <c r="SDW383" s="124"/>
      <c r="SDX383" s="124"/>
      <c r="SDY383" s="124"/>
      <c r="SDZ383" s="124"/>
      <c r="SEA383" s="124"/>
      <c r="SEB383" s="124"/>
      <c r="SEC383" s="124"/>
      <c r="SED383" s="124"/>
      <c r="SEE383" s="124"/>
      <c r="SEF383" s="124"/>
      <c r="SEG383" s="124"/>
      <c r="SEH383" s="124"/>
      <c r="SEI383" s="124"/>
      <c r="SEJ383" s="124"/>
      <c r="SEK383" s="124"/>
      <c r="SEL383" s="124"/>
      <c r="SEM383" s="124"/>
      <c r="SEN383" s="124"/>
      <c r="SEO383" s="124"/>
      <c r="SEP383" s="124"/>
      <c r="SEQ383" s="124"/>
      <c r="SER383" s="124"/>
      <c r="SES383" s="124"/>
      <c r="SET383" s="124"/>
      <c r="SEU383" s="124"/>
      <c r="SEV383" s="124"/>
      <c r="SEW383" s="124"/>
      <c r="SEX383" s="124"/>
      <c r="SEY383" s="124"/>
      <c r="SEZ383" s="124"/>
      <c r="SFA383" s="124"/>
      <c r="SFB383" s="124"/>
      <c r="SFC383" s="124"/>
      <c r="SFD383" s="124"/>
      <c r="SFE383" s="124"/>
      <c r="SFF383" s="124"/>
      <c r="SFG383" s="124"/>
      <c r="SFH383" s="124"/>
      <c r="SFI383" s="124"/>
      <c r="SFJ383" s="124"/>
      <c r="SFK383" s="124"/>
      <c r="SFL383" s="124"/>
      <c r="SFM383" s="124"/>
      <c r="SFN383" s="124"/>
      <c r="SFO383" s="124"/>
      <c r="SFP383" s="124"/>
      <c r="SFQ383" s="124"/>
      <c r="SFR383" s="124"/>
      <c r="SFS383" s="124"/>
      <c r="SFT383" s="124"/>
      <c r="SFU383" s="124"/>
      <c r="SFV383" s="124"/>
      <c r="SFW383" s="124"/>
      <c r="SFX383" s="124"/>
      <c r="SFY383" s="124"/>
      <c r="SFZ383" s="124"/>
      <c r="SGA383" s="124"/>
      <c r="SGB383" s="124"/>
      <c r="SGC383" s="124"/>
      <c r="SGD383" s="124"/>
      <c r="SGE383" s="124"/>
      <c r="SGF383" s="124"/>
      <c r="SGG383" s="124"/>
      <c r="SGH383" s="124"/>
      <c r="SGI383" s="124"/>
      <c r="SGJ383" s="124"/>
      <c r="SGK383" s="124"/>
      <c r="SGL383" s="124"/>
      <c r="SGM383" s="124"/>
      <c r="SGN383" s="124"/>
      <c r="SGO383" s="124"/>
      <c r="SGP383" s="124"/>
      <c r="SGQ383" s="124"/>
      <c r="SGR383" s="124"/>
      <c r="SGS383" s="124"/>
      <c r="SGT383" s="124"/>
      <c r="SGU383" s="124"/>
      <c r="SGV383" s="124"/>
      <c r="SGW383" s="124"/>
      <c r="SGX383" s="124"/>
      <c r="SGY383" s="124"/>
      <c r="SGZ383" s="124"/>
      <c r="SHA383" s="124"/>
      <c r="SHB383" s="124"/>
      <c r="SHC383" s="124"/>
      <c r="SHD383" s="124"/>
      <c r="SHE383" s="124"/>
      <c r="SHF383" s="124"/>
      <c r="SHG383" s="124"/>
      <c r="SHH383" s="124"/>
      <c r="SHI383" s="124"/>
      <c r="SHJ383" s="124"/>
      <c r="SHK383" s="124"/>
      <c r="SHL383" s="124"/>
      <c r="SHM383" s="124"/>
      <c r="SHN383" s="124"/>
      <c r="SHO383" s="124"/>
      <c r="SHP383" s="124"/>
      <c r="SHQ383" s="124"/>
      <c r="SHR383" s="124"/>
      <c r="SHS383" s="124"/>
      <c r="SHT383" s="124"/>
      <c r="SHU383" s="124"/>
      <c r="SHV383" s="124"/>
      <c r="SHW383" s="124"/>
      <c r="SHX383" s="124"/>
      <c r="SHY383" s="124"/>
      <c r="SHZ383" s="124"/>
      <c r="SIA383" s="124"/>
      <c r="SIB383" s="124"/>
      <c r="SIC383" s="124"/>
      <c r="SID383" s="124"/>
      <c r="SIE383" s="124"/>
      <c r="SIF383" s="124"/>
      <c r="SIG383" s="124"/>
      <c r="SIH383" s="124"/>
      <c r="SII383" s="124"/>
      <c r="SIJ383" s="124"/>
      <c r="SIK383" s="124"/>
      <c r="SIL383" s="124"/>
      <c r="SIM383" s="124"/>
      <c r="SIN383" s="124"/>
      <c r="SIO383" s="124"/>
      <c r="SIP383" s="124"/>
      <c r="SIQ383" s="124"/>
      <c r="SIR383" s="124"/>
      <c r="SIS383" s="124"/>
      <c r="SIT383" s="124"/>
      <c r="SIU383" s="124"/>
      <c r="SIV383" s="124"/>
      <c r="SIW383" s="124"/>
      <c r="SIX383" s="124"/>
      <c r="SIY383" s="124"/>
      <c r="SIZ383" s="124"/>
      <c r="SJA383" s="124"/>
      <c r="SJB383" s="124"/>
      <c r="SJC383" s="124"/>
      <c r="SJD383" s="124"/>
      <c r="SJE383" s="124"/>
      <c r="SJF383" s="124"/>
      <c r="SJG383" s="124"/>
      <c r="SJH383" s="124"/>
      <c r="SJI383" s="124"/>
      <c r="SJJ383" s="124"/>
      <c r="SJK383" s="124"/>
      <c r="SJL383" s="124"/>
      <c r="SJM383" s="124"/>
      <c r="SJN383" s="124"/>
      <c r="SJO383" s="124"/>
      <c r="SJP383" s="124"/>
      <c r="SJQ383" s="124"/>
      <c r="SJR383" s="124"/>
      <c r="SJS383" s="124"/>
      <c r="SJT383" s="124"/>
      <c r="SJU383" s="124"/>
      <c r="SJV383" s="124"/>
      <c r="SJW383" s="124"/>
      <c r="SJX383" s="124"/>
      <c r="SJY383" s="124"/>
      <c r="SJZ383" s="124"/>
      <c r="SKA383" s="124"/>
      <c r="SKB383" s="124"/>
      <c r="SKC383" s="124"/>
      <c r="SKD383" s="124"/>
      <c r="SKE383" s="124"/>
      <c r="SKF383" s="124"/>
      <c r="SKG383" s="124"/>
      <c r="SKH383" s="124"/>
      <c r="SKI383" s="124"/>
      <c r="SKJ383" s="124"/>
      <c r="SKK383" s="124"/>
      <c r="SKL383" s="124"/>
      <c r="SKM383" s="124"/>
      <c r="SKN383" s="124"/>
      <c r="SKO383" s="124"/>
      <c r="SKP383" s="124"/>
      <c r="SKQ383" s="124"/>
      <c r="SKR383" s="124"/>
      <c r="SKS383" s="124"/>
      <c r="SKT383" s="124"/>
      <c r="SKU383" s="124"/>
      <c r="SKV383" s="124"/>
      <c r="SKW383" s="124"/>
      <c r="SKX383" s="124"/>
      <c r="SKY383" s="124"/>
      <c r="SKZ383" s="124"/>
      <c r="SLA383" s="124"/>
      <c r="SLB383" s="124"/>
      <c r="SLC383" s="124"/>
      <c r="SLD383" s="124"/>
      <c r="SLE383" s="124"/>
      <c r="SLF383" s="124"/>
      <c r="SLG383" s="124"/>
      <c r="SLH383" s="124"/>
      <c r="SLI383" s="124"/>
      <c r="SLJ383" s="124"/>
      <c r="SLK383" s="124"/>
      <c r="SLL383" s="124"/>
      <c r="SLM383" s="124"/>
      <c r="SLN383" s="124"/>
      <c r="SLO383" s="124"/>
      <c r="SLP383" s="124"/>
      <c r="SLQ383" s="124"/>
      <c r="SLR383" s="124"/>
      <c r="SLS383" s="124"/>
      <c r="SLT383" s="124"/>
      <c r="SLU383" s="124"/>
      <c r="SLV383" s="124"/>
      <c r="SLW383" s="124"/>
      <c r="SLX383" s="124"/>
      <c r="SLY383" s="124"/>
      <c r="SLZ383" s="124"/>
      <c r="SMA383" s="124"/>
      <c r="SMB383" s="124"/>
      <c r="SMC383" s="124"/>
      <c r="SMD383" s="124"/>
      <c r="SME383" s="124"/>
      <c r="SMF383" s="124"/>
      <c r="SMG383" s="124"/>
      <c r="SMH383" s="124"/>
      <c r="SMI383" s="124"/>
      <c r="SMJ383" s="124"/>
      <c r="SMK383" s="124"/>
      <c r="SML383" s="124"/>
      <c r="SMM383" s="124"/>
      <c r="SMN383" s="124"/>
      <c r="SMO383" s="124"/>
      <c r="SMP383" s="124"/>
      <c r="SMQ383" s="124"/>
      <c r="SMR383" s="124"/>
      <c r="SMS383" s="124"/>
      <c r="SMT383" s="124"/>
      <c r="SMU383" s="124"/>
      <c r="SMV383" s="124"/>
      <c r="SMW383" s="124"/>
      <c r="SMX383" s="124"/>
      <c r="SMY383" s="124"/>
      <c r="SMZ383" s="124"/>
      <c r="SNA383" s="124"/>
      <c r="SNB383" s="124"/>
      <c r="SNC383" s="124"/>
      <c r="SND383" s="124"/>
      <c r="SNE383" s="124"/>
      <c r="SNF383" s="124"/>
      <c r="SNG383" s="124"/>
      <c r="SNH383" s="124"/>
      <c r="SNI383" s="124"/>
      <c r="SNJ383" s="124"/>
      <c r="SNK383" s="124"/>
      <c r="SNL383" s="124"/>
      <c r="SNM383" s="124"/>
      <c r="SNN383" s="124"/>
      <c r="SNO383" s="124"/>
      <c r="SNP383" s="124"/>
      <c r="SNQ383" s="124"/>
      <c r="SNR383" s="124"/>
      <c r="SNS383" s="124"/>
      <c r="SNT383" s="124"/>
      <c r="SNU383" s="124"/>
      <c r="SNV383" s="124"/>
      <c r="SNW383" s="124"/>
      <c r="SNX383" s="124"/>
      <c r="SNY383" s="124"/>
      <c r="SNZ383" s="124"/>
      <c r="SOA383" s="124"/>
      <c r="SOB383" s="124"/>
      <c r="SOC383" s="124"/>
      <c r="SOD383" s="124"/>
      <c r="SOE383" s="124"/>
      <c r="SOF383" s="124"/>
      <c r="SOG383" s="124"/>
      <c r="SOH383" s="124"/>
      <c r="SOI383" s="124"/>
      <c r="SOJ383" s="124"/>
      <c r="SOK383" s="124"/>
      <c r="SOL383" s="124"/>
      <c r="SOM383" s="124"/>
      <c r="SON383" s="124"/>
      <c r="SOO383" s="124"/>
      <c r="SOP383" s="124"/>
      <c r="SOQ383" s="124"/>
      <c r="SOR383" s="124"/>
      <c r="SOS383" s="124"/>
      <c r="SOT383" s="124"/>
      <c r="SOU383" s="124"/>
      <c r="SOV383" s="124"/>
      <c r="SOW383" s="124"/>
      <c r="SOX383" s="124"/>
      <c r="SOY383" s="124"/>
      <c r="SOZ383" s="124"/>
      <c r="SPA383" s="124"/>
      <c r="SPB383" s="124"/>
      <c r="SPC383" s="124"/>
      <c r="SPD383" s="124"/>
      <c r="SPE383" s="124"/>
      <c r="SPF383" s="124"/>
      <c r="SPG383" s="124"/>
      <c r="SPH383" s="124"/>
      <c r="SPI383" s="124"/>
      <c r="SPJ383" s="124"/>
      <c r="SPK383" s="124"/>
      <c r="SPL383" s="124"/>
      <c r="SPM383" s="124"/>
      <c r="SPN383" s="124"/>
      <c r="SPO383" s="124"/>
      <c r="SPP383" s="124"/>
      <c r="SPQ383" s="124"/>
      <c r="SPR383" s="124"/>
      <c r="SPS383" s="124"/>
      <c r="SPT383" s="124"/>
      <c r="SPU383" s="124"/>
      <c r="SPV383" s="124"/>
      <c r="SPW383" s="124"/>
      <c r="SPX383" s="124"/>
      <c r="SPY383" s="124"/>
      <c r="SPZ383" s="124"/>
      <c r="SQA383" s="124"/>
      <c r="SQB383" s="124"/>
      <c r="SQC383" s="124"/>
      <c r="SQD383" s="124"/>
      <c r="SQE383" s="124"/>
      <c r="SQF383" s="124"/>
      <c r="SQG383" s="124"/>
      <c r="SQH383" s="124"/>
      <c r="SQI383" s="124"/>
      <c r="SQJ383" s="124"/>
      <c r="SQK383" s="124"/>
      <c r="SQL383" s="124"/>
      <c r="SQM383" s="124"/>
      <c r="SQN383" s="124"/>
      <c r="SQO383" s="124"/>
      <c r="SQP383" s="124"/>
      <c r="SQQ383" s="124"/>
      <c r="SQR383" s="124"/>
      <c r="SQS383" s="124"/>
      <c r="SQT383" s="124"/>
      <c r="SQU383" s="124"/>
      <c r="SQV383" s="124"/>
      <c r="SQW383" s="124"/>
      <c r="SQX383" s="124"/>
      <c r="SQY383" s="124"/>
      <c r="SQZ383" s="124"/>
      <c r="SRA383" s="124"/>
      <c r="SRB383" s="124"/>
      <c r="SRC383" s="124"/>
      <c r="SRD383" s="124"/>
      <c r="SRE383" s="124"/>
      <c r="SRF383" s="124"/>
      <c r="SRG383" s="124"/>
      <c r="SRH383" s="124"/>
      <c r="SRI383" s="124"/>
      <c r="SRJ383" s="124"/>
      <c r="SRK383" s="124"/>
      <c r="SRL383" s="124"/>
      <c r="SRM383" s="124"/>
      <c r="SRN383" s="124"/>
      <c r="SRO383" s="124"/>
      <c r="SRP383" s="124"/>
      <c r="SRQ383" s="124"/>
      <c r="SRR383" s="124"/>
      <c r="SRS383" s="124"/>
      <c r="SRT383" s="124"/>
      <c r="SRU383" s="124"/>
      <c r="SRV383" s="124"/>
      <c r="SRW383" s="124"/>
      <c r="SRX383" s="124"/>
      <c r="SRY383" s="124"/>
      <c r="SRZ383" s="124"/>
      <c r="SSA383" s="124"/>
      <c r="SSB383" s="124"/>
      <c r="SSC383" s="124"/>
      <c r="SSD383" s="124"/>
      <c r="SSE383" s="124"/>
      <c r="SSF383" s="124"/>
      <c r="SSG383" s="124"/>
      <c r="SSH383" s="124"/>
      <c r="SSI383" s="124"/>
      <c r="SSJ383" s="124"/>
      <c r="SSK383" s="124"/>
      <c r="SSL383" s="124"/>
      <c r="SSM383" s="124"/>
      <c r="SSN383" s="124"/>
      <c r="SSO383" s="124"/>
      <c r="SSP383" s="124"/>
      <c r="SSQ383" s="124"/>
      <c r="SSR383" s="124"/>
      <c r="SSS383" s="124"/>
      <c r="SST383" s="124"/>
      <c r="SSU383" s="124"/>
      <c r="SSV383" s="124"/>
      <c r="SSW383" s="124"/>
      <c r="SSX383" s="124"/>
      <c r="SSY383" s="124"/>
      <c r="SSZ383" s="124"/>
      <c r="STA383" s="124"/>
      <c r="STB383" s="124"/>
      <c r="STC383" s="124"/>
      <c r="STD383" s="124"/>
      <c r="STE383" s="124"/>
      <c r="STF383" s="124"/>
      <c r="STG383" s="124"/>
      <c r="STH383" s="124"/>
      <c r="STI383" s="124"/>
      <c r="STJ383" s="124"/>
      <c r="STK383" s="124"/>
      <c r="STL383" s="124"/>
      <c r="STM383" s="124"/>
      <c r="STN383" s="124"/>
      <c r="STO383" s="124"/>
      <c r="STP383" s="124"/>
      <c r="STQ383" s="124"/>
      <c r="STR383" s="124"/>
      <c r="STS383" s="124"/>
      <c r="STT383" s="124"/>
      <c r="STU383" s="124"/>
      <c r="STV383" s="124"/>
      <c r="STW383" s="124"/>
      <c r="STX383" s="124"/>
      <c r="STY383" s="124"/>
      <c r="STZ383" s="124"/>
      <c r="SUA383" s="124"/>
      <c r="SUB383" s="124"/>
      <c r="SUC383" s="124"/>
      <c r="SUD383" s="124"/>
      <c r="SUE383" s="124"/>
      <c r="SUF383" s="124"/>
      <c r="SUG383" s="124"/>
      <c r="SUH383" s="124"/>
      <c r="SUI383" s="124"/>
      <c r="SUJ383" s="124"/>
      <c r="SUK383" s="124"/>
      <c r="SUL383" s="124"/>
      <c r="SUM383" s="124"/>
      <c r="SUN383" s="124"/>
      <c r="SUO383" s="124"/>
      <c r="SUP383" s="124"/>
      <c r="SUQ383" s="124"/>
      <c r="SUR383" s="124"/>
      <c r="SUS383" s="124"/>
      <c r="SUT383" s="124"/>
      <c r="SUU383" s="124"/>
      <c r="SUV383" s="124"/>
      <c r="SUW383" s="124"/>
      <c r="SUX383" s="124"/>
      <c r="SUY383" s="124"/>
      <c r="SUZ383" s="124"/>
      <c r="SVA383" s="124"/>
      <c r="SVB383" s="124"/>
      <c r="SVC383" s="124"/>
      <c r="SVD383" s="124"/>
      <c r="SVE383" s="124"/>
      <c r="SVF383" s="124"/>
      <c r="SVG383" s="124"/>
      <c r="SVH383" s="124"/>
      <c r="SVI383" s="124"/>
      <c r="SVJ383" s="124"/>
      <c r="SVK383" s="124"/>
      <c r="SVL383" s="124"/>
      <c r="SVM383" s="124"/>
      <c r="SVN383" s="124"/>
      <c r="SVO383" s="124"/>
      <c r="SVP383" s="124"/>
      <c r="SVQ383" s="124"/>
      <c r="SVR383" s="124"/>
      <c r="SVS383" s="124"/>
      <c r="SVT383" s="124"/>
      <c r="SVU383" s="124"/>
      <c r="SVV383" s="124"/>
      <c r="SVW383" s="124"/>
      <c r="SVX383" s="124"/>
      <c r="SVY383" s="124"/>
      <c r="SVZ383" s="124"/>
      <c r="SWA383" s="124"/>
      <c r="SWB383" s="124"/>
      <c r="SWC383" s="124"/>
      <c r="SWD383" s="124"/>
      <c r="SWE383" s="124"/>
      <c r="SWF383" s="124"/>
      <c r="SWG383" s="124"/>
      <c r="SWH383" s="124"/>
      <c r="SWI383" s="124"/>
      <c r="SWJ383" s="124"/>
      <c r="SWK383" s="124"/>
      <c r="SWL383" s="124"/>
      <c r="SWM383" s="124"/>
      <c r="SWN383" s="124"/>
      <c r="SWO383" s="124"/>
      <c r="SWP383" s="124"/>
      <c r="SWQ383" s="124"/>
      <c r="SWR383" s="124"/>
      <c r="SWS383" s="124"/>
      <c r="SWT383" s="124"/>
      <c r="SWU383" s="124"/>
      <c r="SWV383" s="124"/>
      <c r="SWW383" s="124"/>
      <c r="SWX383" s="124"/>
      <c r="SWY383" s="124"/>
      <c r="SWZ383" s="124"/>
      <c r="SXA383" s="124"/>
      <c r="SXB383" s="124"/>
      <c r="SXC383" s="124"/>
      <c r="SXD383" s="124"/>
      <c r="SXE383" s="124"/>
      <c r="SXF383" s="124"/>
      <c r="SXG383" s="124"/>
      <c r="SXH383" s="124"/>
      <c r="SXI383" s="124"/>
      <c r="SXJ383" s="124"/>
      <c r="SXK383" s="124"/>
      <c r="SXL383" s="124"/>
      <c r="SXM383" s="124"/>
      <c r="SXN383" s="124"/>
      <c r="SXO383" s="124"/>
      <c r="SXP383" s="124"/>
      <c r="SXQ383" s="124"/>
      <c r="SXR383" s="124"/>
      <c r="SXS383" s="124"/>
      <c r="SXT383" s="124"/>
      <c r="SXU383" s="124"/>
      <c r="SXV383" s="124"/>
      <c r="SXW383" s="124"/>
      <c r="SXX383" s="124"/>
      <c r="SXY383" s="124"/>
      <c r="SXZ383" s="124"/>
      <c r="SYA383" s="124"/>
      <c r="SYB383" s="124"/>
      <c r="SYC383" s="124"/>
      <c r="SYD383" s="124"/>
      <c r="SYE383" s="124"/>
      <c r="SYF383" s="124"/>
      <c r="SYG383" s="124"/>
      <c r="SYH383" s="124"/>
      <c r="SYI383" s="124"/>
      <c r="SYJ383" s="124"/>
      <c r="SYK383" s="124"/>
      <c r="SYL383" s="124"/>
      <c r="SYM383" s="124"/>
      <c r="SYN383" s="124"/>
      <c r="SYO383" s="124"/>
      <c r="SYP383" s="124"/>
      <c r="SYQ383" s="124"/>
      <c r="SYR383" s="124"/>
      <c r="SYS383" s="124"/>
      <c r="SYT383" s="124"/>
      <c r="SYU383" s="124"/>
      <c r="SYV383" s="124"/>
      <c r="SYW383" s="124"/>
      <c r="SYX383" s="124"/>
      <c r="SYY383" s="124"/>
      <c r="SYZ383" s="124"/>
      <c r="SZA383" s="124"/>
      <c r="SZB383" s="124"/>
      <c r="SZC383" s="124"/>
      <c r="SZD383" s="124"/>
      <c r="SZE383" s="124"/>
      <c r="SZF383" s="124"/>
      <c r="SZG383" s="124"/>
      <c r="SZH383" s="124"/>
      <c r="SZI383" s="124"/>
      <c r="SZJ383" s="124"/>
      <c r="SZK383" s="124"/>
      <c r="SZL383" s="124"/>
      <c r="SZM383" s="124"/>
      <c r="SZN383" s="124"/>
      <c r="SZO383" s="124"/>
      <c r="SZP383" s="124"/>
      <c r="SZQ383" s="124"/>
      <c r="SZR383" s="124"/>
      <c r="SZS383" s="124"/>
      <c r="SZT383" s="124"/>
      <c r="SZU383" s="124"/>
      <c r="SZV383" s="124"/>
      <c r="SZW383" s="124"/>
      <c r="SZX383" s="124"/>
      <c r="SZY383" s="124"/>
      <c r="SZZ383" s="124"/>
      <c r="TAA383" s="124"/>
      <c r="TAB383" s="124"/>
      <c r="TAC383" s="124"/>
      <c r="TAD383" s="124"/>
      <c r="TAE383" s="124"/>
      <c r="TAF383" s="124"/>
      <c r="TAG383" s="124"/>
      <c r="TAH383" s="124"/>
      <c r="TAI383" s="124"/>
      <c r="TAJ383" s="124"/>
      <c r="TAK383" s="124"/>
      <c r="TAL383" s="124"/>
      <c r="TAM383" s="124"/>
      <c r="TAN383" s="124"/>
      <c r="TAO383" s="124"/>
      <c r="TAP383" s="124"/>
      <c r="TAQ383" s="124"/>
      <c r="TAR383" s="124"/>
      <c r="TAS383" s="124"/>
      <c r="TAT383" s="124"/>
      <c r="TAU383" s="124"/>
      <c r="TAV383" s="124"/>
      <c r="TAW383" s="124"/>
      <c r="TAX383" s="124"/>
      <c r="TAY383" s="124"/>
      <c r="TAZ383" s="124"/>
      <c r="TBA383" s="124"/>
      <c r="TBB383" s="124"/>
      <c r="TBC383" s="124"/>
      <c r="TBD383" s="124"/>
      <c r="TBE383" s="124"/>
      <c r="TBF383" s="124"/>
      <c r="TBG383" s="124"/>
      <c r="TBH383" s="124"/>
      <c r="TBI383" s="124"/>
      <c r="TBJ383" s="124"/>
      <c r="TBK383" s="124"/>
      <c r="TBL383" s="124"/>
      <c r="TBM383" s="124"/>
      <c r="TBN383" s="124"/>
      <c r="TBO383" s="124"/>
      <c r="TBP383" s="124"/>
      <c r="TBQ383" s="124"/>
      <c r="TBR383" s="124"/>
      <c r="TBS383" s="124"/>
      <c r="TBT383" s="124"/>
      <c r="TBU383" s="124"/>
      <c r="TBV383" s="124"/>
      <c r="TBW383" s="124"/>
      <c r="TBX383" s="124"/>
      <c r="TBY383" s="124"/>
      <c r="TBZ383" s="124"/>
      <c r="TCA383" s="124"/>
      <c r="TCB383" s="124"/>
      <c r="TCC383" s="124"/>
      <c r="TCD383" s="124"/>
      <c r="TCE383" s="124"/>
      <c r="TCF383" s="124"/>
      <c r="TCG383" s="124"/>
      <c r="TCH383" s="124"/>
      <c r="TCI383" s="124"/>
      <c r="TCJ383" s="124"/>
      <c r="TCK383" s="124"/>
      <c r="TCL383" s="124"/>
      <c r="TCM383" s="124"/>
      <c r="TCN383" s="124"/>
      <c r="TCO383" s="124"/>
      <c r="TCP383" s="124"/>
      <c r="TCQ383" s="124"/>
      <c r="TCR383" s="124"/>
      <c r="TCS383" s="124"/>
      <c r="TCT383" s="124"/>
      <c r="TCU383" s="124"/>
      <c r="TCV383" s="124"/>
      <c r="TCW383" s="124"/>
      <c r="TCX383" s="124"/>
      <c r="TCY383" s="124"/>
      <c r="TCZ383" s="124"/>
      <c r="TDA383" s="124"/>
      <c r="TDB383" s="124"/>
      <c r="TDC383" s="124"/>
      <c r="TDD383" s="124"/>
      <c r="TDE383" s="124"/>
      <c r="TDF383" s="124"/>
      <c r="TDG383" s="124"/>
      <c r="TDH383" s="124"/>
      <c r="TDI383" s="124"/>
      <c r="TDJ383" s="124"/>
      <c r="TDK383" s="124"/>
      <c r="TDL383" s="124"/>
      <c r="TDM383" s="124"/>
      <c r="TDN383" s="124"/>
      <c r="TDO383" s="124"/>
      <c r="TDP383" s="124"/>
      <c r="TDQ383" s="124"/>
      <c r="TDR383" s="124"/>
      <c r="TDS383" s="124"/>
      <c r="TDT383" s="124"/>
      <c r="TDU383" s="124"/>
      <c r="TDV383" s="124"/>
      <c r="TDW383" s="124"/>
      <c r="TDX383" s="124"/>
      <c r="TDY383" s="124"/>
      <c r="TDZ383" s="124"/>
      <c r="TEA383" s="124"/>
      <c r="TEB383" s="124"/>
      <c r="TEC383" s="124"/>
      <c r="TED383" s="124"/>
      <c r="TEE383" s="124"/>
      <c r="TEF383" s="124"/>
      <c r="TEG383" s="124"/>
      <c r="TEH383" s="124"/>
      <c r="TEI383" s="124"/>
      <c r="TEJ383" s="124"/>
      <c r="TEK383" s="124"/>
      <c r="TEL383" s="124"/>
      <c r="TEM383" s="124"/>
      <c r="TEN383" s="124"/>
      <c r="TEO383" s="124"/>
      <c r="TEP383" s="124"/>
      <c r="TEQ383" s="124"/>
      <c r="TER383" s="124"/>
      <c r="TES383" s="124"/>
      <c r="TET383" s="124"/>
      <c r="TEU383" s="124"/>
      <c r="TEV383" s="124"/>
      <c r="TEW383" s="124"/>
      <c r="TEX383" s="124"/>
      <c r="TEY383" s="124"/>
      <c r="TEZ383" s="124"/>
      <c r="TFA383" s="124"/>
      <c r="TFB383" s="124"/>
      <c r="TFC383" s="124"/>
      <c r="TFD383" s="124"/>
      <c r="TFE383" s="124"/>
      <c r="TFF383" s="124"/>
      <c r="TFG383" s="124"/>
      <c r="TFH383" s="124"/>
      <c r="TFI383" s="124"/>
      <c r="TFJ383" s="124"/>
      <c r="TFK383" s="124"/>
      <c r="TFL383" s="124"/>
      <c r="TFM383" s="124"/>
      <c r="TFN383" s="124"/>
      <c r="TFO383" s="124"/>
      <c r="TFP383" s="124"/>
      <c r="TFQ383" s="124"/>
      <c r="TFR383" s="124"/>
      <c r="TFS383" s="124"/>
      <c r="TFT383" s="124"/>
      <c r="TFU383" s="124"/>
      <c r="TFV383" s="124"/>
      <c r="TFW383" s="124"/>
      <c r="TFX383" s="124"/>
      <c r="TFY383" s="124"/>
      <c r="TFZ383" s="124"/>
      <c r="TGA383" s="124"/>
      <c r="TGB383" s="124"/>
      <c r="TGC383" s="124"/>
      <c r="TGD383" s="124"/>
      <c r="TGE383" s="124"/>
      <c r="TGF383" s="124"/>
      <c r="TGG383" s="124"/>
      <c r="TGH383" s="124"/>
      <c r="TGI383" s="124"/>
      <c r="TGJ383" s="124"/>
      <c r="TGK383" s="124"/>
      <c r="TGL383" s="124"/>
      <c r="TGM383" s="124"/>
      <c r="TGN383" s="124"/>
      <c r="TGO383" s="124"/>
      <c r="TGP383" s="124"/>
      <c r="TGQ383" s="124"/>
      <c r="TGR383" s="124"/>
      <c r="TGS383" s="124"/>
      <c r="TGT383" s="124"/>
      <c r="TGU383" s="124"/>
      <c r="TGV383" s="124"/>
      <c r="TGW383" s="124"/>
      <c r="TGX383" s="124"/>
      <c r="TGY383" s="124"/>
      <c r="TGZ383" s="124"/>
      <c r="THA383" s="124"/>
      <c r="THB383" s="124"/>
      <c r="THC383" s="124"/>
      <c r="THD383" s="124"/>
      <c r="THE383" s="124"/>
      <c r="THF383" s="124"/>
      <c r="THG383" s="124"/>
      <c r="THH383" s="124"/>
      <c r="THI383" s="124"/>
      <c r="THJ383" s="124"/>
      <c r="THK383" s="124"/>
      <c r="THL383" s="124"/>
      <c r="THM383" s="124"/>
      <c r="THN383" s="124"/>
      <c r="THO383" s="124"/>
      <c r="THP383" s="124"/>
      <c r="THQ383" s="124"/>
      <c r="THR383" s="124"/>
      <c r="THS383" s="124"/>
      <c r="THT383" s="124"/>
      <c r="THU383" s="124"/>
      <c r="THV383" s="124"/>
      <c r="THW383" s="124"/>
      <c r="THX383" s="124"/>
      <c r="THY383" s="124"/>
      <c r="THZ383" s="124"/>
      <c r="TIA383" s="124"/>
      <c r="TIB383" s="124"/>
      <c r="TIC383" s="124"/>
      <c r="TID383" s="124"/>
      <c r="TIE383" s="124"/>
      <c r="TIF383" s="124"/>
      <c r="TIG383" s="124"/>
      <c r="TIH383" s="124"/>
      <c r="TII383" s="124"/>
      <c r="TIJ383" s="124"/>
      <c r="TIK383" s="124"/>
      <c r="TIL383" s="124"/>
      <c r="TIM383" s="124"/>
      <c r="TIN383" s="124"/>
      <c r="TIO383" s="124"/>
      <c r="TIP383" s="124"/>
      <c r="TIQ383" s="124"/>
      <c r="TIR383" s="124"/>
      <c r="TIS383" s="124"/>
      <c r="TIT383" s="124"/>
      <c r="TIU383" s="124"/>
      <c r="TIV383" s="124"/>
      <c r="TIW383" s="124"/>
      <c r="TIX383" s="124"/>
      <c r="TIY383" s="124"/>
      <c r="TIZ383" s="124"/>
      <c r="TJA383" s="124"/>
      <c r="TJB383" s="124"/>
      <c r="TJC383" s="124"/>
      <c r="TJD383" s="124"/>
      <c r="TJE383" s="124"/>
      <c r="TJF383" s="124"/>
      <c r="TJG383" s="124"/>
      <c r="TJH383" s="124"/>
      <c r="TJI383" s="124"/>
      <c r="TJJ383" s="124"/>
      <c r="TJK383" s="124"/>
      <c r="TJL383" s="124"/>
      <c r="TJM383" s="124"/>
      <c r="TJN383" s="124"/>
      <c r="TJO383" s="124"/>
      <c r="TJP383" s="124"/>
      <c r="TJQ383" s="124"/>
      <c r="TJR383" s="124"/>
      <c r="TJS383" s="124"/>
      <c r="TJT383" s="124"/>
      <c r="TJU383" s="124"/>
      <c r="TJV383" s="124"/>
      <c r="TJW383" s="124"/>
      <c r="TJX383" s="124"/>
      <c r="TJY383" s="124"/>
      <c r="TJZ383" s="124"/>
      <c r="TKA383" s="124"/>
      <c r="TKB383" s="124"/>
      <c r="TKC383" s="124"/>
      <c r="TKD383" s="124"/>
      <c r="TKE383" s="124"/>
      <c r="TKF383" s="124"/>
      <c r="TKG383" s="124"/>
      <c r="TKH383" s="124"/>
      <c r="TKI383" s="124"/>
      <c r="TKJ383" s="124"/>
      <c r="TKK383" s="124"/>
      <c r="TKL383" s="124"/>
      <c r="TKM383" s="124"/>
      <c r="TKN383" s="124"/>
      <c r="TKO383" s="124"/>
      <c r="TKP383" s="124"/>
      <c r="TKQ383" s="124"/>
      <c r="TKR383" s="124"/>
      <c r="TKS383" s="124"/>
      <c r="TKT383" s="124"/>
      <c r="TKU383" s="124"/>
      <c r="TKV383" s="124"/>
      <c r="TKW383" s="124"/>
      <c r="TKX383" s="124"/>
      <c r="TKY383" s="124"/>
      <c r="TKZ383" s="124"/>
      <c r="TLA383" s="124"/>
      <c r="TLB383" s="124"/>
      <c r="TLC383" s="124"/>
      <c r="TLD383" s="124"/>
      <c r="TLE383" s="124"/>
      <c r="TLF383" s="124"/>
      <c r="TLG383" s="124"/>
      <c r="TLH383" s="124"/>
      <c r="TLI383" s="124"/>
      <c r="TLJ383" s="124"/>
      <c r="TLK383" s="124"/>
      <c r="TLL383" s="124"/>
      <c r="TLM383" s="124"/>
      <c r="TLN383" s="124"/>
      <c r="TLO383" s="124"/>
      <c r="TLP383" s="124"/>
      <c r="TLQ383" s="124"/>
      <c r="TLR383" s="124"/>
      <c r="TLS383" s="124"/>
      <c r="TLT383" s="124"/>
      <c r="TLU383" s="124"/>
      <c r="TLV383" s="124"/>
      <c r="TLW383" s="124"/>
      <c r="TLX383" s="124"/>
      <c r="TLY383" s="124"/>
      <c r="TLZ383" s="124"/>
      <c r="TMA383" s="124"/>
      <c r="TMB383" s="124"/>
      <c r="TMC383" s="124"/>
      <c r="TMD383" s="124"/>
      <c r="TME383" s="124"/>
      <c r="TMF383" s="124"/>
      <c r="TMG383" s="124"/>
      <c r="TMH383" s="124"/>
      <c r="TMI383" s="124"/>
      <c r="TMJ383" s="124"/>
      <c r="TMK383" s="124"/>
      <c r="TML383" s="124"/>
      <c r="TMM383" s="124"/>
      <c r="TMN383" s="124"/>
      <c r="TMO383" s="124"/>
      <c r="TMP383" s="124"/>
      <c r="TMQ383" s="124"/>
      <c r="TMR383" s="124"/>
      <c r="TMS383" s="124"/>
      <c r="TMT383" s="124"/>
      <c r="TMU383" s="124"/>
      <c r="TMV383" s="124"/>
      <c r="TMW383" s="124"/>
      <c r="TMX383" s="124"/>
      <c r="TMY383" s="124"/>
      <c r="TMZ383" s="124"/>
      <c r="TNA383" s="124"/>
      <c r="TNB383" s="124"/>
      <c r="TNC383" s="124"/>
      <c r="TND383" s="124"/>
      <c r="TNE383" s="124"/>
      <c r="TNF383" s="124"/>
      <c r="TNG383" s="124"/>
      <c r="TNH383" s="124"/>
      <c r="TNI383" s="124"/>
      <c r="TNJ383" s="124"/>
      <c r="TNK383" s="124"/>
      <c r="TNL383" s="124"/>
      <c r="TNM383" s="124"/>
      <c r="TNN383" s="124"/>
      <c r="TNO383" s="124"/>
      <c r="TNP383" s="124"/>
      <c r="TNQ383" s="124"/>
      <c r="TNR383" s="124"/>
      <c r="TNS383" s="124"/>
      <c r="TNT383" s="124"/>
      <c r="TNU383" s="124"/>
      <c r="TNV383" s="124"/>
      <c r="TNW383" s="124"/>
      <c r="TNX383" s="124"/>
      <c r="TNY383" s="124"/>
      <c r="TNZ383" s="124"/>
      <c r="TOA383" s="124"/>
      <c r="TOB383" s="124"/>
      <c r="TOC383" s="124"/>
      <c r="TOD383" s="124"/>
      <c r="TOE383" s="124"/>
      <c r="TOF383" s="124"/>
      <c r="TOG383" s="124"/>
      <c r="TOH383" s="124"/>
      <c r="TOI383" s="124"/>
      <c r="TOJ383" s="124"/>
      <c r="TOK383" s="124"/>
      <c r="TOL383" s="124"/>
      <c r="TOM383" s="124"/>
      <c r="TON383" s="124"/>
      <c r="TOO383" s="124"/>
      <c r="TOP383" s="124"/>
      <c r="TOQ383" s="124"/>
      <c r="TOR383" s="124"/>
      <c r="TOS383" s="124"/>
      <c r="TOT383" s="124"/>
      <c r="TOU383" s="124"/>
      <c r="TOV383" s="124"/>
      <c r="TOW383" s="124"/>
      <c r="TOX383" s="124"/>
      <c r="TOY383" s="124"/>
      <c r="TOZ383" s="124"/>
      <c r="TPA383" s="124"/>
      <c r="TPB383" s="124"/>
      <c r="TPC383" s="124"/>
      <c r="TPD383" s="124"/>
      <c r="TPE383" s="124"/>
      <c r="TPF383" s="124"/>
      <c r="TPG383" s="124"/>
      <c r="TPH383" s="124"/>
      <c r="TPI383" s="124"/>
      <c r="TPJ383" s="124"/>
      <c r="TPK383" s="124"/>
      <c r="TPL383" s="124"/>
      <c r="TPM383" s="124"/>
      <c r="TPN383" s="124"/>
      <c r="TPO383" s="124"/>
      <c r="TPP383" s="124"/>
      <c r="TPQ383" s="124"/>
      <c r="TPR383" s="124"/>
      <c r="TPS383" s="124"/>
      <c r="TPT383" s="124"/>
      <c r="TPU383" s="124"/>
      <c r="TPV383" s="124"/>
      <c r="TPW383" s="124"/>
      <c r="TPX383" s="124"/>
      <c r="TPY383" s="124"/>
      <c r="TPZ383" s="124"/>
      <c r="TQA383" s="124"/>
      <c r="TQB383" s="124"/>
      <c r="TQC383" s="124"/>
      <c r="TQD383" s="124"/>
      <c r="TQE383" s="124"/>
      <c r="TQF383" s="124"/>
      <c r="TQG383" s="124"/>
      <c r="TQH383" s="124"/>
      <c r="TQI383" s="124"/>
      <c r="TQJ383" s="124"/>
      <c r="TQK383" s="124"/>
      <c r="TQL383" s="124"/>
      <c r="TQM383" s="124"/>
      <c r="TQN383" s="124"/>
      <c r="TQO383" s="124"/>
      <c r="TQP383" s="124"/>
      <c r="TQQ383" s="124"/>
      <c r="TQR383" s="124"/>
      <c r="TQS383" s="124"/>
      <c r="TQT383" s="124"/>
      <c r="TQU383" s="124"/>
      <c r="TQV383" s="124"/>
      <c r="TQW383" s="124"/>
      <c r="TQX383" s="124"/>
      <c r="TQY383" s="124"/>
      <c r="TQZ383" s="124"/>
      <c r="TRA383" s="124"/>
      <c r="TRB383" s="124"/>
      <c r="TRC383" s="124"/>
      <c r="TRD383" s="124"/>
      <c r="TRE383" s="124"/>
      <c r="TRF383" s="124"/>
      <c r="TRG383" s="124"/>
      <c r="TRH383" s="124"/>
      <c r="TRI383" s="124"/>
      <c r="TRJ383" s="124"/>
      <c r="TRK383" s="124"/>
      <c r="TRL383" s="124"/>
      <c r="TRM383" s="124"/>
      <c r="TRN383" s="124"/>
      <c r="TRO383" s="124"/>
      <c r="TRP383" s="124"/>
      <c r="TRQ383" s="124"/>
      <c r="TRR383" s="124"/>
      <c r="TRS383" s="124"/>
      <c r="TRT383" s="124"/>
      <c r="TRU383" s="124"/>
      <c r="TRV383" s="124"/>
      <c r="TRW383" s="124"/>
      <c r="TRX383" s="124"/>
      <c r="TRY383" s="124"/>
      <c r="TRZ383" s="124"/>
      <c r="TSA383" s="124"/>
      <c r="TSB383" s="124"/>
      <c r="TSC383" s="124"/>
      <c r="TSD383" s="124"/>
      <c r="TSE383" s="124"/>
      <c r="TSF383" s="124"/>
      <c r="TSG383" s="124"/>
      <c r="TSH383" s="124"/>
      <c r="TSI383" s="124"/>
      <c r="TSJ383" s="124"/>
      <c r="TSK383" s="124"/>
      <c r="TSL383" s="124"/>
      <c r="TSM383" s="124"/>
      <c r="TSN383" s="124"/>
      <c r="TSO383" s="124"/>
      <c r="TSP383" s="124"/>
      <c r="TSQ383" s="124"/>
      <c r="TSR383" s="124"/>
      <c r="TSS383" s="124"/>
      <c r="TST383" s="124"/>
      <c r="TSU383" s="124"/>
      <c r="TSV383" s="124"/>
      <c r="TSW383" s="124"/>
      <c r="TSX383" s="124"/>
      <c r="TSY383" s="124"/>
      <c r="TSZ383" s="124"/>
      <c r="TTA383" s="124"/>
      <c r="TTB383" s="124"/>
      <c r="TTC383" s="124"/>
      <c r="TTD383" s="124"/>
      <c r="TTE383" s="124"/>
      <c r="TTF383" s="124"/>
      <c r="TTG383" s="124"/>
      <c r="TTH383" s="124"/>
      <c r="TTI383" s="124"/>
      <c r="TTJ383" s="124"/>
      <c r="TTK383" s="124"/>
      <c r="TTL383" s="124"/>
      <c r="TTM383" s="124"/>
      <c r="TTN383" s="124"/>
      <c r="TTO383" s="124"/>
      <c r="TTP383" s="124"/>
      <c r="TTQ383" s="124"/>
      <c r="TTR383" s="124"/>
      <c r="TTS383" s="124"/>
      <c r="TTT383" s="124"/>
      <c r="TTU383" s="124"/>
      <c r="TTV383" s="124"/>
      <c r="TTW383" s="124"/>
      <c r="TTX383" s="124"/>
      <c r="TTY383" s="124"/>
      <c r="TTZ383" s="124"/>
      <c r="TUA383" s="124"/>
      <c r="TUB383" s="124"/>
      <c r="TUC383" s="124"/>
      <c r="TUD383" s="124"/>
      <c r="TUE383" s="124"/>
      <c r="TUF383" s="124"/>
      <c r="TUG383" s="124"/>
      <c r="TUH383" s="124"/>
      <c r="TUI383" s="124"/>
      <c r="TUJ383" s="124"/>
      <c r="TUK383" s="124"/>
      <c r="TUL383" s="124"/>
      <c r="TUM383" s="124"/>
      <c r="TUN383" s="124"/>
      <c r="TUO383" s="124"/>
      <c r="TUP383" s="124"/>
      <c r="TUQ383" s="124"/>
      <c r="TUR383" s="124"/>
      <c r="TUS383" s="124"/>
      <c r="TUT383" s="124"/>
      <c r="TUU383" s="124"/>
      <c r="TUV383" s="124"/>
      <c r="TUW383" s="124"/>
      <c r="TUX383" s="124"/>
      <c r="TUY383" s="124"/>
      <c r="TUZ383" s="124"/>
      <c r="TVA383" s="124"/>
      <c r="TVB383" s="124"/>
      <c r="TVC383" s="124"/>
      <c r="TVD383" s="124"/>
      <c r="TVE383" s="124"/>
      <c r="TVF383" s="124"/>
      <c r="TVG383" s="124"/>
      <c r="TVH383" s="124"/>
      <c r="TVI383" s="124"/>
      <c r="TVJ383" s="124"/>
      <c r="TVK383" s="124"/>
      <c r="TVL383" s="124"/>
      <c r="TVM383" s="124"/>
      <c r="TVN383" s="124"/>
      <c r="TVO383" s="124"/>
      <c r="TVP383" s="124"/>
      <c r="TVQ383" s="124"/>
      <c r="TVR383" s="124"/>
      <c r="TVS383" s="124"/>
      <c r="TVT383" s="124"/>
      <c r="TVU383" s="124"/>
      <c r="TVV383" s="124"/>
      <c r="TVW383" s="124"/>
      <c r="TVX383" s="124"/>
      <c r="TVY383" s="124"/>
      <c r="TVZ383" s="124"/>
      <c r="TWA383" s="124"/>
      <c r="TWB383" s="124"/>
      <c r="TWC383" s="124"/>
      <c r="TWD383" s="124"/>
      <c r="TWE383" s="124"/>
      <c r="TWF383" s="124"/>
      <c r="TWG383" s="124"/>
      <c r="TWH383" s="124"/>
      <c r="TWI383" s="124"/>
      <c r="TWJ383" s="124"/>
      <c r="TWK383" s="124"/>
      <c r="TWL383" s="124"/>
      <c r="TWM383" s="124"/>
      <c r="TWN383" s="124"/>
      <c r="TWO383" s="124"/>
      <c r="TWP383" s="124"/>
      <c r="TWQ383" s="124"/>
      <c r="TWR383" s="124"/>
      <c r="TWS383" s="124"/>
      <c r="TWT383" s="124"/>
      <c r="TWU383" s="124"/>
      <c r="TWV383" s="124"/>
      <c r="TWW383" s="124"/>
      <c r="TWX383" s="124"/>
      <c r="TWY383" s="124"/>
      <c r="TWZ383" s="124"/>
      <c r="TXA383" s="124"/>
      <c r="TXB383" s="124"/>
      <c r="TXC383" s="124"/>
      <c r="TXD383" s="124"/>
      <c r="TXE383" s="124"/>
      <c r="TXF383" s="124"/>
      <c r="TXG383" s="124"/>
      <c r="TXH383" s="124"/>
      <c r="TXI383" s="124"/>
      <c r="TXJ383" s="124"/>
      <c r="TXK383" s="124"/>
      <c r="TXL383" s="124"/>
      <c r="TXM383" s="124"/>
      <c r="TXN383" s="124"/>
      <c r="TXO383" s="124"/>
      <c r="TXP383" s="124"/>
      <c r="TXQ383" s="124"/>
      <c r="TXR383" s="124"/>
      <c r="TXS383" s="124"/>
      <c r="TXT383" s="124"/>
      <c r="TXU383" s="124"/>
      <c r="TXV383" s="124"/>
      <c r="TXW383" s="124"/>
      <c r="TXX383" s="124"/>
      <c r="TXY383" s="124"/>
      <c r="TXZ383" s="124"/>
      <c r="TYA383" s="124"/>
      <c r="TYB383" s="124"/>
      <c r="TYC383" s="124"/>
      <c r="TYD383" s="124"/>
      <c r="TYE383" s="124"/>
      <c r="TYF383" s="124"/>
      <c r="TYG383" s="124"/>
      <c r="TYH383" s="124"/>
      <c r="TYI383" s="124"/>
      <c r="TYJ383" s="124"/>
      <c r="TYK383" s="124"/>
      <c r="TYL383" s="124"/>
      <c r="TYM383" s="124"/>
      <c r="TYN383" s="124"/>
      <c r="TYO383" s="124"/>
      <c r="TYP383" s="124"/>
      <c r="TYQ383" s="124"/>
      <c r="TYR383" s="124"/>
      <c r="TYS383" s="124"/>
      <c r="TYT383" s="124"/>
      <c r="TYU383" s="124"/>
      <c r="TYV383" s="124"/>
      <c r="TYW383" s="124"/>
      <c r="TYX383" s="124"/>
      <c r="TYY383" s="124"/>
      <c r="TYZ383" s="124"/>
      <c r="TZA383" s="124"/>
      <c r="TZB383" s="124"/>
      <c r="TZC383" s="124"/>
      <c r="TZD383" s="124"/>
      <c r="TZE383" s="124"/>
      <c r="TZF383" s="124"/>
      <c r="TZG383" s="124"/>
      <c r="TZH383" s="124"/>
      <c r="TZI383" s="124"/>
      <c r="TZJ383" s="124"/>
      <c r="TZK383" s="124"/>
      <c r="TZL383" s="124"/>
      <c r="TZM383" s="124"/>
      <c r="TZN383" s="124"/>
      <c r="TZO383" s="124"/>
      <c r="TZP383" s="124"/>
      <c r="TZQ383" s="124"/>
      <c r="TZR383" s="124"/>
      <c r="TZS383" s="124"/>
      <c r="TZT383" s="124"/>
      <c r="TZU383" s="124"/>
      <c r="TZV383" s="124"/>
      <c r="TZW383" s="124"/>
      <c r="TZX383" s="124"/>
      <c r="TZY383" s="124"/>
      <c r="TZZ383" s="124"/>
      <c r="UAA383" s="124"/>
      <c r="UAB383" s="124"/>
      <c r="UAC383" s="124"/>
      <c r="UAD383" s="124"/>
      <c r="UAE383" s="124"/>
      <c r="UAF383" s="124"/>
      <c r="UAG383" s="124"/>
      <c r="UAH383" s="124"/>
      <c r="UAI383" s="124"/>
      <c r="UAJ383" s="124"/>
      <c r="UAK383" s="124"/>
      <c r="UAL383" s="124"/>
      <c r="UAM383" s="124"/>
      <c r="UAN383" s="124"/>
      <c r="UAO383" s="124"/>
      <c r="UAP383" s="124"/>
      <c r="UAQ383" s="124"/>
      <c r="UAR383" s="124"/>
      <c r="UAS383" s="124"/>
      <c r="UAT383" s="124"/>
      <c r="UAU383" s="124"/>
      <c r="UAV383" s="124"/>
      <c r="UAW383" s="124"/>
      <c r="UAX383" s="124"/>
      <c r="UAY383" s="124"/>
      <c r="UAZ383" s="124"/>
      <c r="UBA383" s="124"/>
      <c r="UBB383" s="124"/>
      <c r="UBC383" s="124"/>
      <c r="UBD383" s="124"/>
      <c r="UBE383" s="124"/>
      <c r="UBF383" s="124"/>
      <c r="UBG383" s="124"/>
      <c r="UBH383" s="124"/>
      <c r="UBI383" s="124"/>
      <c r="UBJ383" s="124"/>
      <c r="UBK383" s="124"/>
      <c r="UBL383" s="124"/>
      <c r="UBM383" s="124"/>
      <c r="UBN383" s="124"/>
      <c r="UBO383" s="124"/>
      <c r="UBP383" s="124"/>
      <c r="UBQ383" s="124"/>
      <c r="UBR383" s="124"/>
      <c r="UBS383" s="124"/>
      <c r="UBT383" s="124"/>
      <c r="UBU383" s="124"/>
      <c r="UBV383" s="124"/>
      <c r="UBW383" s="124"/>
      <c r="UBX383" s="124"/>
      <c r="UBY383" s="124"/>
      <c r="UBZ383" s="124"/>
      <c r="UCA383" s="124"/>
      <c r="UCB383" s="124"/>
      <c r="UCC383" s="124"/>
      <c r="UCD383" s="124"/>
      <c r="UCE383" s="124"/>
      <c r="UCF383" s="124"/>
      <c r="UCG383" s="124"/>
      <c r="UCH383" s="124"/>
      <c r="UCI383" s="124"/>
      <c r="UCJ383" s="124"/>
      <c r="UCK383" s="124"/>
      <c r="UCL383" s="124"/>
      <c r="UCM383" s="124"/>
      <c r="UCN383" s="124"/>
      <c r="UCO383" s="124"/>
      <c r="UCP383" s="124"/>
      <c r="UCQ383" s="124"/>
      <c r="UCR383" s="124"/>
      <c r="UCS383" s="124"/>
      <c r="UCT383" s="124"/>
      <c r="UCU383" s="124"/>
      <c r="UCV383" s="124"/>
      <c r="UCW383" s="124"/>
      <c r="UCX383" s="124"/>
      <c r="UCY383" s="124"/>
      <c r="UCZ383" s="124"/>
      <c r="UDA383" s="124"/>
      <c r="UDB383" s="124"/>
      <c r="UDC383" s="124"/>
      <c r="UDD383" s="124"/>
      <c r="UDE383" s="124"/>
      <c r="UDF383" s="124"/>
      <c r="UDG383" s="124"/>
      <c r="UDH383" s="124"/>
      <c r="UDI383" s="124"/>
      <c r="UDJ383" s="124"/>
      <c r="UDK383" s="124"/>
      <c r="UDL383" s="124"/>
      <c r="UDM383" s="124"/>
      <c r="UDN383" s="124"/>
      <c r="UDO383" s="124"/>
      <c r="UDP383" s="124"/>
      <c r="UDQ383" s="124"/>
      <c r="UDR383" s="124"/>
      <c r="UDS383" s="124"/>
      <c r="UDT383" s="124"/>
      <c r="UDU383" s="124"/>
      <c r="UDV383" s="124"/>
      <c r="UDW383" s="124"/>
      <c r="UDX383" s="124"/>
      <c r="UDY383" s="124"/>
      <c r="UDZ383" s="124"/>
      <c r="UEA383" s="124"/>
      <c r="UEB383" s="124"/>
      <c r="UEC383" s="124"/>
      <c r="UED383" s="124"/>
      <c r="UEE383" s="124"/>
      <c r="UEF383" s="124"/>
      <c r="UEG383" s="124"/>
      <c r="UEH383" s="124"/>
      <c r="UEI383" s="124"/>
      <c r="UEJ383" s="124"/>
      <c r="UEK383" s="124"/>
      <c r="UEL383" s="124"/>
      <c r="UEM383" s="124"/>
      <c r="UEN383" s="124"/>
      <c r="UEO383" s="124"/>
      <c r="UEP383" s="124"/>
      <c r="UEQ383" s="124"/>
      <c r="UER383" s="124"/>
      <c r="UES383" s="124"/>
      <c r="UET383" s="124"/>
      <c r="UEU383" s="124"/>
      <c r="UEV383" s="124"/>
      <c r="UEW383" s="124"/>
      <c r="UEX383" s="124"/>
      <c r="UEY383" s="124"/>
      <c r="UEZ383" s="124"/>
      <c r="UFA383" s="124"/>
      <c r="UFB383" s="124"/>
      <c r="UFC383" s="124"/>
      <c r="UFD383" s="124"/>
      <c r="UFE383" s="124"/>
      <c r="UFF383" s="124"/>
      <c r="UFG383" s="124"/>
      <c r="UFH383" s="124"/>
      <c r="UFI383" s="124"/>
      <c r="UFJ383" s="124"/>
      <c r="UFK383" s="124"/>
      <c r="UFL383" s="124"/>
      <c r="UFM383" s="124"/>
      <c r="UFN383" s="124"/>
      <c r="UFO383" s="124"/>
      <c r="UFP383" s="124"/>
      <c r="UFQ383" s="124"/>
      <c r="UFR383" s="124"/>
      <c r="UFS383" s="124"/>
      <c r="UFT383" s="124"/>
      <c r="UFU383" s="124"/>
      <c r="UFV383" s="124"/>
      <c r="UFW383" s="124"/>
      <c r="UFX383" s="124"/>
      <c r="UFY383" s="124"/>
      <c r="UFZ383" s="124"/>
      <c r="UGA383" s="124"/>
      <c r="UGB383" s="124"/>
      <c r="UGC383" s="124"/>
      <c r="UGD383" s="124"/>
      <c r="UGE383" s="124"/>
      <c r="UGF383" s="124"/>
      <c r="UGG383" s="124"/>
      <c r="UGH383" s="124"/>
      <c r="UGI383" s="124"/>
      <c r="UGJ383" s="124"/>
      <c r="UGK383" s="124"/>
      <c r="UGL383" s="124"/>
      <c r="UGM383" s="124"/>
      <c r="UGN383" s="124"/>
      <c r="UGO383" s="124"/>
      <c r="UGP383" s="124"/>
      <c r="UGQ383" s="124"/>
      <c r="UGR383" s="124"/>
      <c r="UGS383" s="124"/>
      <c r="UGT383" s="124"/>
      <c r="UGU383" s="124"/>
      <c r="UGV383" s="124"/>
      <c r="UGW383" s="124"/>
      <c r="UGX383" s="124"/>
      <c r="UGY383" s="124"/>
      <c r="UGZ383" s="124"/>
      <c r="UHA383" s="124"/>
      <c r="UHB383" s="124"/>
      <c r="UHC383" s="124"/>
      <c r="UHD383" s="124"/>
      <c r="UHE383" s="124"/>
      <c r="UHF383" s="124"/>
      <c r="UHG383" s="124"/>
      <c r="UHH383" s="124"/>
      <c r="UHI383" s="124"/>
      <c r="UHJ383" s="124"/>
      <c r="UHK383" s="124"/>
      <c r="UHL383" s="124"/>
      <c r="UHM383" s="124"/>
      <c r="UHN383" s="124"/>
      <c r="UHO383" s="124"/>
      <c r="UHP383" s="124"/>
      <c r="UHQ383" s="124"/>
      <c r="UHR383" s="124"/>
      <c r="UHS383" s="124"/>
      <c r="UHT383" s="124"/>
      <c r="UHU383" s="124"/>
      <c r="UHV383" s="124"/>
      <c r="UHW383" s="124"/>
      <c r="UHX383" s="124"/>
      <c r="UHY383" s="124"/>
      <c r="UHZ383" s="124"/>
      <c r="UIA383" s="124"/>
      <c r="UIB383" s="124"/>
      <c r="UIC383" s="124"/>
      <c r="UID383" s="124"/>
      <c r="UIE383" s="124"/>
      <c r="UIF383" s="124"/>
      <c r="UIG383" s="124"/>
      <c r="UIH383" s="124"/>
      <c r="UII383" s="124"/>
      <c r="UIJ383" s="124"/>
      <c r="UIK383" s="124"/>
      <c r="UIL383" s="124"/>
      <c r="UIM383" s="124"/>
      <c r="UIN383" s="124"/>
      <c r="UIO383" s="124"/>
      <c r="UIP383" s="124"/>
      <c r="UIQ383" s="124"/>
      <c r="UIR383" s="124"/>
      <c r="UIS383" s="124"/>
      <c r="UIT383" s="124"/>
      <c r="UIU383" s="124"/>
      <c r="UIV383" s="124"/>
      <c r="UIW383" s="124"/>
      <c r="UIX383" s="124"/>
      <c r="UIY383" s="124"/>
      <c r="UIZ383" s="124"/>
      <c r="UJA383" s="124"/>
      <c r="UJB383" s="124"/>
      <c r="UJC383" s="124"/>
      <c r="UJD383" s="124"/>
      <c r="UJE383" s="124"/>
      <c r="UJF383" s="124"/>
      <c r="UJG383" s="124"/>
      <c r="UJH383" s="124"/>
      <c r="UJI383" s="124"/>
      <c r="UJJ383" s="124"/>
      <c r="UJK383" s="124"/>
      <c r="UJL383" s="124"/>
      <c r="UJM383" s="124"/>
      <c r="UJN383" s="124"/>
      <c r="UJO383" s="124"/>
      <c r="UJP383" s="124"/>
      <c r="UJQ383" s="124"/>
      <c r="UJR383" s="124"/>
      <c r="UJS383" s="124"/>
      <c r="UJT383" s="124"/>
      <c r="UJU383" s="124"/>
      <c r="UJV383" s="124"/>
      <c r="UJW383" s="124"/>
      <c r="UJX383" s="124"/>
      <c r="UJY383" s="124"/>
      <c r="UJZ383" s="124"/>
      <c r="UKA383" s="124"/>
      <c r="UKB383" s="124"/>
      <c r="UKC383" s="124"/>
      <c r="UKD383" s="124"/>
      <c r="UKE383" s="124"/>
      <c r="UKF383" s="124"/>
      <c r="UKG383" s="124"/>
      <c r="UKH383" s="124"/>
      <c r="UKI383" s="124"/>
      <c r="UKJ383" s="124"/>
      <c r="UKK383" s="124"/>
      <c r="UKL383" s="124"/>
      <c r="UKM383" s="124"/>
      <c r="UKN383" s="124"/>
      <c r="UKO383" s="124"/>
      <c r="UKP383" s="124"/>
      <c r="UKQ383" s="124"/>
      <c r="UKR383" s="124"/>
      <c r="UKS383" s="124"/>
      <c r="UKT383" s="124"/>
      <c r="UKU383" s="124"/>
      <c r="UKV383" s="124"/>
      <c r="UKW383" s="124"/>
      <c r="UKX383" s="124"/>
      <c r="UKY383" s="124"/>
      <c r="UKZ383" s="124"/>
      <c r="ULA383" s="124"/>
      <c r="ULB383" s="124"/>
      <c r="ULC383" s="124"/>
      <c r="ULD383" s="124"/>
      <c r="ULE383" s="124"/>
      <c r="ULF383" s="124"/>
      <c r="ULG383" s="124"/>
      <c r="ULH383" s="124"/>
      <c r="ULI383" s="124"/>
      <c r="ULJ383" s="124"/>
      <c r="ULK383" s="124"/>
      <c r="ULL383" s="124"/>
      <c r="ULM383" s="124"/>
      <c r="ULN383" s="124"/>
      <c r="ULO383" s="124"/>
      <c r="ULP383" s="124"/>
      <c r="ULQ383" s="124"/>
      <c r="ULR383" s="124"/>
      <c r="ULS383" s="124"/>
      <c r="ULT383" s="124"/>
      <c r="ULU383" s="124"/>
      <c r="ULV383" s="124"/>
      <c r="ULW383" s="124"/>
      <c r="ULX383" s="124"/>
      <c r="ULY383" s="124"/>
      <c r="ULZ383" s="124"/>
      <c r="UMA383" s="124"/>
      <c r="UMB383" s="124"/>
      <c r="UMC383" s="124"/>
      <c r="UMD383" s="124"/>
      <c r="UME383" s="124"/>
      <c r="UMF383" s="124"/>
      <c r="UMG383" s="124"/>
      <c r="UMH383" s="124"/>
      <c r="UMI383" s="124"/>
      <c r="UMJ383" s="124"/>
      <c r="UMK383" s="124"/>
      <c r="UML383" s="124"/>
      <c r="UMM383" s="124"/>
      <c r="UMN383" s="124"/>
      <c r="UMO383" s="124"/>
      <c r="UMP383" s="124"/>
      <c r="UMQ383" s="124"/>
      <c r="UMR383" s="124"/>
      <c r="UMS383" s="124"/>
      <c r="UMT383" s="124"/>
      <c r="UMU383" s="124"/>
      <c r="UMV383" s="124"/>
      <c r="UMW383" s="124"/>
      <c r="UMX383" s="124"/>
      <c r="UMY383" s="124"/>
      <c r="UMZ383" s="124"/>
      <c r="UNA383" s="124"/>
      <c r="UNB383" s="124"/>
      <c r="UNC383" s="124"/>
      <c r="UND383" s="124"/>
      <c r="UNE383" s="124"/>
      <c r="UNF383" s="124"/>
      <c r="UNG383" s="124"/>
      <c r="UNH383" s="124"/>
      <c r="UNI383" s="124"/>
      <c r="UNJ383" s="124"/>
      <c r="UNK383" s="124"/>
      <c r="UNL383" s="124"/>
      <c r="UNM383" s="124"/>
      <c r="UNN383" s="124"/>
      <c r="UNO383" s="124"/>
      <c r="UNP383" s="124"/>
      <c r="UNQ383" s="124"/>
      <c r="UNR383" s="124"/>
      <c r="UNS383" s="124"/>
      <c r="UNT383" s="124"/>
      <c r="UNU383" s="124"/>
      <c r="UNV383" s="124"/>
      <c r="UNW383" s="124"/>
      <c r="UNX383" s="124"/>
      <c r="UNY383" s="124"/>
      <c r="UNZ383" s="124"/>
      <c r="UOA383" s="124"/>
      <c r="UOB383" s="124"/>
      <c r="UOC383" s="124"/>
      <c r="UOD383" s="124"/>
      <c r="UOE383" s="124"/>
      <c r="UOF383" s="124"/>
      <c r="UOG383" s="124"/>
      <c r="UOH383" s="124"/>
      <c r="UOI383" s="124"/>
      <c r="UOJ383" s="124"/>
      <c r="UOK383" s="124"/>
      <c r="UOL383" s="124"/>
      <c r="UOM383" s="124"/>
      <c r="UON383" s="124"/>
      <c r="UOO383" s="124"/>
      <c r="UOP383" s="124"/>
      <c r="UOQ383" s="124"/>
      <c r="UOR383" s="124"/>
      <c r="UOS383" s="124"/>
      <c r="UOT383" s="124"/>
      <c r="UOU383" s="124"/>
      <c r="UOV383" s="124"/>
      <c r="UOW383" s="124"/>
      <c r="UOX383" s="124"/>
      <c r="UOY383" s="124"/>
      <c r="UOZ383" s="124"/>
      <c r="UPA383" s="124"/>
      <c r="UPB383" s="124"/>
      <c r="UPC383" s="124"/>
      <c r="UPD383" s="124"/>
      <c r="UPE383" s="124"/>
      <c r="UPF383" s="124"/>
      <c r="UPG383" s="124"/>
      <c r="UPH383" s="124"/>
      <c r="UPI383" s="124"/>
      <c r="UPJ383" s="124"/>
      <c r="UPK383" s="124"/>
      <c r="UPL383" s="124"/>
      <c r="UPM383" s="124"/>
      <c r="UPN383" s="124"/>
      <c r="UPO383" s="124"/>
      <c r="UPP383" s="124"/>
      <c r="UPQ383" s="124"/>
      <c r="UPR383" s="124"/>
      <c r="UPS383" s="124"/>
      <c r="UPT383" s="124"/>
      <c r="UPU383" s="124"/>
      <c r="UPV383" s="124"/>
      <c r="UPW383" s="124"/>
      <c r="UPX383" s="124"/>
      <c r="UPY383" s="124"/>
      <c r="UPZ383" s="124"/>
      <c r="UQA383" s="124"/>
      <c r="UQB383" s="124"/>
      <c r="UQC383" s="124"/>
      <c r="UQD383" s="124"/>
      <c r="UQE383" s="124"/>
      <c r="UQF383" s="124"/>
      <c r="UQG383" s="124"/>
      <c r="UQH383" s="124"/>
      <c r="UQI383" s="124"/>
      <c r="UQJ383" s="124"/>
      <c r="UQK383" s="124"/>
      <c r="UQL383" s="124"/>
      <c r="UQM383" s="124"/>
      <c r="UQN383" s="124"/>
      <c r="UQO383" s="124"/>
      <c r="UQP383" s="124"/>
      <c r="UQQ383" s="124"/>
      <c r="UQR383" s="124"/>
      <c r="UQS383" s="124"/>
      <c r="UQT383" s="124"/>
      <c r="UQU383" s="124"/>
      <c r="UQV383" s="124"/>
      <c r="UQW383" s="124"/>
      <c r="UQX383" s="124"/>
      <c r="UQY383" s="124"/>
      <c r="UQZ383" s="124"/>
      <c r="URA383" s="124"/>
      <c r="URB383" s="124"/>
      <c r="URC383" s="124"/>
      <c r="URD383" s="124"/>
      <c r="URE383" s="124"/>
      <c r="URF383" s="124"/>
      <c r="URG383" s="124"/>
      <c r="URH383" s="124"/>
      <c r="URI383" s="124"/>
      <c r="URJ383" s="124"/>
      <c r="URK383" s="124"/>
      <c r="URL383" s="124"/>
      <c r="URM383" s="124"/>
      <c r="URN383" s="124"/>
      <c r="URO383" s="124"/>
      <c r="URP383" s="124"/>
      <c r="URQ383" s="124"/>
      <c r="URR383" s="124"/>
      <c r="URS383" s="124"/>
      <c r="URT383" s="124"/>
      <c r="URU383" s="124"/>
      <c r="URV383" s="124"/>
      <c r="URW383" s="124"/>
      <c r="URX383" s="124"/>
      <c r="URY383" s="124"/>
      <c r="URZ383" s="124"/>
      <c r="USA383" s="124"/>
      <c r="USB383" s="124"/>
      <c r="USC383" s="124"/>
      <c r="USD383" s="124"/>
      <c r="USE383" s="124"/>
      <c r="USF383" s="124"/>
      <c r="USG383" s="124"/>
      <c r="USH383" s="124"/>
      <c r="USI383" s="124"/>
      <c r="USJ383" s="124"/>
      <c r="USK383" s="124"/>
      <c r="USL383" s="124"/>
      <c r="USM383" s="124"/>
      <c r="USN383" s="124"/>
      <c r="USO383" s="124"/>
      <c r="USP383" s="124"/>
      <c r="USQ383" s="124"/>
      <c r="USR383" s="124"/>
      <c r="USS383" s="124"/>
      <c r="UST383" s="124"/>
      <c r="USU383" s="124"/>
      <c r="USV383" s="124"/>
      <c r="USW383" s="124"/>
      <c r="USX383" s="124"/>
      <c r="USY383" s="124"/>
      <c r="USZ383" s="124"/>
      <c r="UTA383" s="124"/>
      <c r="UTB383" s="124"/>
      <c r="UTC383" s="124"/>
      <c r="UTD383" s="124"/>
      <c r="UTE383" s="124"/>
      <c r="UTF383" s="124"/>
      <c r="UTG383" s="124"/>
      <c r="UTH383" s="124"/>
      <c r="UTI383" s="124"/>
      <c r="UTJ383" s="124"/>
      <c r="UTK383" s="124"/>
      <c r="UTL383" s="124"/>
      <c r="UTM383" s="124"/>
      <c r="UTN383" s="124"/>
      <c r="UTO383" s="124"/>
      <c r="UTP383" s="124"/>
      <c r="UTQ383" s="124"/>
      <c r="UTR383" s="124"/>
      <c r="UTS383" s="124"/>
      <c r="UTT383" s="124"/>
      <c r="UTU383" s="124"/>
      <c r="UTV383" s="124"/>
      <c r="UTW383" s="124"/>
      <c r="UTX383" s="124"/>
      <c r="UTY383" s="124"/>
      <c r="UTZ383" s="124"/>
      <c r="UUA383" s="124"/>
      <c r="UUB383" s="124"/>
      <c r="UUC383" s="124"/>
      <c r="UUD383" s="124"/>
      <c r="UUE383" s="124"/>
      <c r="UUF383" s="124"/>
      <c r="UUG383" s="124"/>
      <c r="UUH383" s="124"/>
      <c r="UUI383" s="124"/>
      <c r="UUJ383" s="124"/>
      <c r="UUK383" s="124"/>
      <c r="UUL383" s="124"/>
      <c r="UUM383" s="124"/>
      <c r="UUN383" s="124"/>
      <c r="UUO383" s="124"/>
      <c r="UUP383" s="124"/>
      <c r="UUQ383" s="124"/>
      <c r="UUR383" s="124"/>
      <c r="UUS383" s="124"/>
      <c r="UUT383" s="124"/>
      <c r="UUU383" s="124"/>
      <c r="UUV383" s="124"/>
      <c r="UUW383" s="124"/>
      <c r="UUX383" s="124"/>
      <c r="UUY383" s="124"/>
      <c r="UUZ383" s="124"/>
      <c r="UVA383" s="124"/>
      <c r="UVB383" s="124"/>
      <c r="UVC383" s="124"/>
      <c r="UVD383" s="124"/>
      <c r="UVE383" s="124"/>
      <c r="UVF383" s="124"/>
      <c r="UVG383" s="124"/>
      <c r="UVH383" s="124"/>
      <c r="UVI383" s="124"/>
      <c r="UVJ383" s="124"/>
      <c r="UVK383" s="124"/>
      <c r="UVL383" s="124"/>
      <c r="UVM383" s="124"/>
      <c r="UVN383" s="124"/>
      <c r="UVO383" s="124"/>
      <c r="UVP383" s="124"/>
      <c r="UVQ383" s="124"/>
      <c r="UVR383" s="124"/>
      <c r="UVS383" s="124"/>
      <c r="UVT383" s="124"/>
      <c r="UVU383" s="124"/>
      <c r="UVV383" s="124"/>
      <c r="UVW383" s="124"/>
      <c r="UVX383" s="124"/>
      <c r="UVY383" s="124"/>
      <c r="UVZ383" s="124"/>
      <c r="UWA383" s="124"/>
      <c r="UWB383" s="124"/>
      <c r="UWC383" s="124"/>
      <c r="UWD383" s="124"/>
      <c r="UWE383" s="124"/>
      <c r="UWF383" s="124"/>
      <c r="UWG383" s="124"/>
      <c r="UWH383" s="124"/>
      <c r="UWI383" s="124"/>
      <c r="UWJ383" s="124"/>
      <c r="UWK383" s="124"/>
      <c r="UWL383" s="124"/>
      <c r="UWM383" s="124"/>
      <c r="UWN383" s="124"/>
      <c r="UWO383" s="124"/>
      <c r="UWP383" s="124"/>
      <c r="UWQ383" s="124"/>
      <c r="UWR383" s="124"/>
      <c r="UWS383" s="124"/>
      <c r="UWT383" s="124"/>
      <c r="UWU383" s="124"/>
      <c r="UWV383" s="124"/>
      <c r="UWW383" s="124"/>
      <c r="UWX383" s="124"/>
      <c r="UWY383" s="124"/>
      <c r="UWZ383" s="124"/>
      <c r="UXA383" s="124"/>
      <c r="UXB383" s="124"/>
      <c r="UXC383" s="124"/>
      <c r="UXD383" s="124"/>
      <c r="UXE383" s="124"/>
      <c r="UXF383" s="124"/>
      <c r="UXG383" s="124"/>
      <c r="UXH383" s="124"/>
      <c r="UXI383" s="124"/>
      <c r="UXJ383" s="124"/>
      <c r="UXK383" s="124"/>
      <c r="UXL383" s="124"/>
      <c r="UXM383" s="124"/>
      <c r="UXN383" s="124"/>
      <c r="UXO383" s="124"/>
      <c r="UXP383" s="124"/>
      <c r="UXQ383" s="124"/>
      <c r="UXR383" s="124"/>
      <c r="UXS383" s="124"/>
      <c r="UXT383" s="124"/>
      <c r="UXU383" s="124"/>
      <c r="UXV383" s="124"/>
      <c r="UXW383" s="124"/>
      <c r="UXX383" s="124"/>
      <c r="UXY383" s="124"/>
      <c r="UXZ383" s="124"/>
      <c r="UYA383" s="124"/>
      <c r="UYB383" s="124"/>
      <c r="UYC383" s="124"/>
      <c r="UYD383" s="124"/>
      <c r="UYE383" s="124"/>
      <c r="UYF383" s="124"/>
      <c r="UYG383" s="124"/>
      <c r="UYH383" s="124"/>
      <c r="UYI383" s="124"/>
      <c r="UYJ383" s="124"/>
      <c r="UYK383" s="124"/>
      <c r="UYL383" s="124"/>
      <c r="UYM383" s="124"/>
      <c r="UYN383" s="124"/>
      <c r="UYO383" s="124"/>
      <c r="UYP383" s="124"/>
      <c r="UYQ383" s="124"/>
      <c r="UYR383" s="124"/>
      <c r="UYS383" s="124"/>
      <c r="UYT383" s="124"/>
      <c r="UYU383" s="124"/>
      <c r="UYV383" s="124"/>
      <c r="UYW383" s="124"/>
      <c r="UYX383" s="124"/>
      <c r="UYY383" s="124"/>
      <c r="UYZ383" s="124"/>
      <c r="UZA383" s="124"/>
      <c r="UZB383" s="124"/>
      <c r="UZC383" s="124"/>
      <c r="UZD383" s="124"/>
      <c r="UZE383" s="124"/>
      <c r="UZF383" s="124"/>
      <c r="UZG383" s="124"/>
      <c r="UZH383" s="124"/>
      <c r="UZI383" s="124"/>
      <c r="UZJ383" s="124"/>
      <c r="UZK383" s="124"/>
      <c r="UZL383" s="124"/>
      <c r="UZM383" s="124"/>
      <c r="UZN383" s="124"/>
      <c r="UZO383" s="124"/>
      <c r="UZP383" s="124"/>
      <c r="UZQ383" s="124"/>
      <c r="UZR383" s="124"/>
      <c r="UZS383" s="124"/>
      <c r="UZT383" s="124"/>
      <c r="UZU383" s="124"/>
      <c r="UZV383" s="124"/>
      <c r="UZW383" s="124"/>
      <c r="UZX383" s="124"/>
      <c r="UZY383" s="124"/>
      <c r="UZZ383" s="124"/>
      <c r="VAA383" s="124"/>
      <c r="VAB383" s="124"/>
      <c r="VAC383" s="124"/>
      <c r="VAD383" s="124"/>
      <c r="VAE383" s="124"/>
      <c r="VAF383" s="124"/>
      <c r="VAG383" s="124"/>
      <c r="VAH383" s="124"/>
      <c r="VAI383" s="124"/>
      <c r="VAJ383" s="124"/>
      <c r="VAK383" s="124"/>
      <c r="VAL383" s="124"/>
      <c r="VAM383" s="124"/>
      <c r="VAN383" s="124"/>
      <c r="VAO383" s="124"/>
      <c r="VAP383" s="124"/>
      <c r="VAQ383" s="124"/>
      <c r="VAR383" s="124"/>
      <c r="VAS383" s="124"/>
      <c r="VAT383" s="124"/>
      <c r="VAU383" s="124"/>
      <c r="VAV383" s="124"/>
      <c r="VAW383" s="124"/>
      <c r="VAX383" s="124"/>
      <c r="VAY383" s="124"/>
      <c r="VAZ383" s="124"/>
      <c r="VBA383" s="124"/>
      <c r="VBB383" s="124"/>
      <c r="VBC383" s="124"/>
      <c r="VBD383" s="124"/>
      <c r="VBE383" s="124"/>
      <c r="VBF383" s="124"/>
      <c r="VBG383" s="124"/>
      <c r="VBH383" s="124"/>
      <c r="VBI383" s="124"/>
      <c r="VBJ383" s="124"/>
      <c r="VBK383" s="124"/>
      <c r="VBL383" s="124"/>
      <c r="VBM383" s="124"/>
      <c r="VBN383" s="124"/>
      <c r="VBO383" s="124"/>
      <c r="VBP383" s="124"/>
      <c r="VBQ383" s="124"/>
      <c r="VBR383" s="124"/>
      <c r="VBS383" s="124"/>
      <c r="VBT383" s="124"/>
      <c r="VBU383" s="124"/>
      <c r="VBV383" s="124"/>
      <c r="VBW383" s="124"/>
      <c r="VBX383" s="124"/>
      <c r="VBY383" s="124"/>
      <c r="VBZ383" s="124"/>
      <c r="VCA383" s="124"/>
      <c r="VCB383" s="124"/>
      <c r="VCC383" s="124"/>
      <c r="VCD383" s="124"/>
      <c r="VCE383" s="124"/>
      <c r="VCF383" s="124"/>
      <c r="VCG383" s="124"/>
      <c r="VCH383" s="124"/>
      <c r="VCI383" s="124"/>
      <c r="VCJ383" s="124"/>
      <c r="VCK383" s="124"/>
      <c r="VCL383" s="124"/>
      <c r="VCM383" s="124"/>
      <c r="VCN383" s="124"/>
      <c r="VCO383" s="124"/>
      <c r="VCP383" s="124"/>
      <c r="VCQ383" s="124"/>
      <c r="VCR383" s="124"/>
      <c r="VCS383" s="124"/>
      <c r="VCT383" s="124"/>
      <c r="VCU383" s="124"/>
      <c r="VCV383" s="124"/>
      <c r="VCW383" s="124"/>
      <c r="VCX383" s="124"/>
      <c r="VCY383" s="124"/>
      <c r="VCZ383" s="124"/>
      <c r="VDA383" s="124"/>
      <c r="VDB383" s="124"/>
      <c r="VDC383" s="124"/>
      <c r="VDD383" s="124"/>
      <c r="VDE383" s="124"/>
      <c r="VDF383" s="124"/>
      <c r="VDG383" s="124"/>
      <c r="VDH383" s="124"/>
      <c r="VDI383" s="124"/>
      <c r="VDJ383" s="124"/>
      <c r="VDK383" s="124"/>
      <c r="VDL383" s="124"/>
      <c r="VDM383" s="124"/>
      <c r="VDN383" s="124"/>
      <c r="VDO383" s="124"/>
      <c r="VDP383" s="124"/>
      <c r="VDQ383" s="124"/>
      <c r="VDR383" s="124"/>
      <c r="VDS383" s="124"/>
      <c r="VDT383" s="124"/>
      <c r="VDU383" s="124"/>
      <c r="VDV383" s="124"/>
      <c r="VDW383" s="124"/>
      <c r="VDX383" s="124"/>
      <c r="VDY383" s="124"/>
      <c r="VDZ383" s="124"/>
      <c r="VEA383" s="124"/>
      <c r="VEB383" s="124"/>
      <c r="VEC383" s="124"/>
      <c r="VED383" s="124"/>
      <c r="VEE383" s="124"/>
      <c r="VEF383" s="124"/>
      <c r="VEG383" s="124"/>
      <c r="VEH383" s="124"/>
      <c r="VEI383" s="124"/>
      <c r="VEJ383" s="124"/>
      <c r="VEK383" s="124"/>
      <c r="VEL383" s="124"/>
      <c r="VEM383" s="124"/>
      <c r="VEN383" s="124"/>
      <c r="VEO383" s="124"/>
      <c r="VEP383" s="124"/>
      <c r="VEQ383" s="124"/>
      <c r="VER383" s="124"/>
      <c r="VES383" s="124"/>
      <c r="VET383" s="124"/>
      <c r="VEU383" s="124"/>
      <c r="VEV383" s="124"/>
      <c r="VEW383" s="124"/>
      <c r="VEX383" s="124"/>
      <c r="VEY383" s="124"/>
      <c r="VEZ383" s="124"/>
      <c r="VFA383" s="124"/>
      <c r="VFB383" s="124"/>
      <c r="VFC383" s="124"/>
      <c r="VFD383" s="124"/>
      <c r="VFE383" s="124"/>
      <c r="VFF383" s="124"/>
      <c r="VFG383" s="124"/>
      <c r="VFH383" s="124"/>
      <c r="VFI383" s="124"/>
      <c r="VFJ383" s="124"/>
      <c r="VFK383" s="124"/>
      <c r="VFL383" s="124"/>
      <c r="VFM383" s="124"/>
      <c r="VFN383" s="124"/>
      <c r="VFO383" s="124"/>
      <c r="VFP383" s="124"/>
      <c r="VFQ383" s="124"/>
      <c r="VFR383" s="124"/>
      <c r="VFS383" s="124"/>
      <c r="VFT383" s="124"/>
      <c r="VFU383" s="124"/>
      <c r="VFV383" s="124"/>
      <c r="VFW383" s="124"/>
      <c r="VFX383" s="124"/>
      <c r="VFY383" s="124"/>
      <c r="VFZ383" s="124"/>
      <c r="VGA383" s="124"/>
      <c r="VGB383" s="124"/>
      <c r="VGC383" s="124"/>
      <c r="VGD383" s="124"/>
      <c r="VGE383" s="124"/>
      <c r="VGF383" s="124"/>
      <c r="VGG383" s="124"/>
      <c r="VGH383" s="124"/>
      <c r="VGI383" s="124"/>
      <c r="VGJ383" s="124"/>
      <c r="VGK383" s="124"/>
      <c r="VGL383" s="124"/>
      <c r="VGM383" s="124"/>
      <c r="VGN383" s="124"/>
      <c r="VGO383" s="124"/>
      <c r="VGP383" s="124"/>
      <c r="VGQ383" s="124"/>
      <c r="VGR383" s="124"/>
      <c r="VGS383" s="124"/>
      <c r="VGT383" s="124"/>
      <c r="VGU383" s="124"/>
      <c r="VGV383" s="124"/>
      <c r="VGW383" s="124"/>
      <c r="VGX383" s="124"/>
      <c r="VGY383" s="124"/>
      <c r="VGZ383" s="124"/>
      <c r="VHA383" s="124"/>
      <c r="VHB383" s="124"/>
      <c r="VHC383" s="124"/>
      <c r="VHD383" s="124"/>
      <c r="VHE383" s="124"/>
      <c r="VHF383" s="124"/>
      <c r="VHG383" s="124"/>
      <c r="VHH383" s="124"/>
      <c r="VHI383" s="124"/>
      <c r="VHJ383" s="124"/>
      <c r="VHK383" s="124"/>
      <c r="VHL383" s="124"/>
      <c r="VHM383" s="124"/>
      <c r="VHN383" s="124"/>
      <c r="VHO383" s="124"/>
      <c r="VHP383" s="124"/>
      <c r="VHQ383" s="124"/>
      <c r="VHR383" s="124"/>
      <c r="VHS383" s="124"/>
      <c r="VHT383" s="124"/>
      <c r="VHU383" s="124"/>
      <c r="VHV383" s="124"/>
      <c r="VHW383" s="124"/>
      <c r="VHX383" s="124"/>
      <c r="VHY383" s="124"/>
      <c r="VHZ383" s="124"/>
      <c r="VIA383" s="124"/>
      <c r="VIB383" s="124"/>
      <c r="VIC383" s="124"/>
      <c r="VID383" s="124"/>
      <c r="VIE383" s="124"/>
      <c r="VIF383" s="124"/>
      <c r="VIG383" s="124"/>
      <c r="VIH383" s="124"/>
      <c r="VII383" s="124"/>
      <c r="VIJ383" s="124"/>
      <c r="VIK383" s="124"/>
      <c r="VIL383" s="124"/>
      <c r="VIM383" s="124"/>
      <c r="VIN383" s="124"/>
      <c r="VIO383" s="124"/>
      <c r="VIP383" s="124"/>
      <c r="VIQ383" s="124"/>
      <c r="VIR383" s="124"/>
      <c r="VIS383" s="124"/>
      <c r="VIT383" s="124"/>
      <c r="VIU383" s="124"/>
      <c r="VIV383" s="124"/>
      <c r="VIW383" s="124"/>
      <c r="VIX383" s="124"/>
      <c r="VIY383" s="124"/>
      <c r="VIZ383" s="124"/>
      <c r="VJA383" s="124"/>
      <c r="VJB383" s="124"/>
      <c r="VJC383" s="124"/>
      <c r="VJD383" s="124"/>
      <c r="VJE383" s="124"/>
      <c r="VJF383" s="124"/>
      <c r="VJG383" s="124"/>
      <c r="VJH383" s="124"/>
      <c r="VJI383" s="124"/>
      <c r="VJJ383" s="124"/>
      <c r="VJK383" s="124"/>
      <c r="VJL383" s="124"/>
      <c r="VJM383" s="124"/>
      <c r="VJN383" s="124"/>
      <c r="VJO383" s="124"/>
      <c r="VJP383" s="124"/>
      <c r="VJQ383" s="124"/>
      <c r="VJR383" s="124"/>
      <c r="VJS383" s="124"/>
      <c r="VJT383" s="124"/>
      <c r="VJU383" s="124"/>
      <c r="VJV383" s="124"/>
      <c r="VJW383" s="124"/>
      <c r="VJX383" s="124"/>
      <c r="VJY383" s="124"/>
      <c r="VJZ383" s="124"/>
      <c r="VKA383" s="124"/>
      <c r="VKB383" s="124"/>
      <c r="VKC383" s="124"/>
      <c r="VKD383" s="124"/>
      <c r="VKE383" s="124"/>
      <c r="VKF383" s="124"/>
      <c r="VKG383" s="124"/>
      <c r="VKH383" s="124"/>
      <c r="VKI383" s="124"/>
      <c r="VKJ383" s="124"/>
      <c r="VKK383" s="124"/>
      <c r="VKL383" s="124"/>
      <c r="VKM383" s="124"/>
      <c r="VKN383" s="124"/>
      <c r="VKO383" s="124"/>
      <c r="VKP383" s="124"/>
      <c r="VKQ383" s="124"/>
      <c r="VKR383" s="124"/>
      <c r="VKS383" s="124"/>
      <c r="VKT383" s="124"/>
      <c r="VKU383" s="124"/>
      <c r="VKV383" s="124"/>
      <c r="VKW383" s="124"/>
      <c r="VKX383" s="124"/>
      <c r="VKY383" s="124"/>
      <c r="VKZ383" s="124"/>
      <c r="VLA383" s="124"/>
      <c r="VLB383" s="124"/>
      <c r="VLC383" s="124"/>
      <c r="VLD383" s="124"/>
      <c r="VLE383" s="124"/>
      <c r="VLF383" s="124"/>
      <c r="VLG383" s="124"/>
      <c r="VLH383" s="124"/>
      <c r="VLI383" s="124"/>
      <c r="VLJ383" s="124"/>
      <c r="VLK383" s="124"/>
      <c r="VLL383" s="124"/>
      <c r="VLM383" s="124"/>
      <c r="VLN383" s="124"/>
      <c r="VLO383" s="124"/>
      <c r="VLP383" s="124"/>
      <c r="VLQ383" s="124"/>
      <c r="VLR383" s="124"/>
      <c r="VLS383" s="124"/>
      <c r="VLT383" s="124"/>
      <c r="VLU383" s="124"/>
      <c r="VLV383" s="124"/>
      <c r="VLW383" s="124"/>
      <c r="VLX383" s="124"/>
      <c r="VLY383" s="124"/>
      <c r="VLZ383" s="124"/>
      <c r="VMA383" s="124"/>
      <c r="VMB383" s="124"/>
      <c r="VMC383" s="124"/>
      <c r="VMD383" s="124"/>
      <c r="VME383" s="124"/>
      <c r="VMF383" s="124"/>
      <c r="VMG383" s="124"/>
      <c r="VMH383" s="124"/>
      <c r="VMI383" s="124"/>
      <c r="VMJ383" s="124"/>
      <c r="VMK383" s="124"/>
      <c r="VML383" s="124"/>
      <c r="VMM383" s="124"/>
      <c r="VMN383" s="124"/>
      <c r="VMO383" s="124"/>
      <c r="VMP383" s="124"/>
      <c r="VMQ383" s="124"/>
      <c r="VMR383" s="124"/>
      <c r="VMS383" s="124"/>
      <c r="VMT383" s="124"/>
      <c r="VMU383" s="124"/>
      <c r="VMV383" s="124"/>
      <c r="VMW383" s="124"/>
      <c r="VMX383" s="124"/>
      <c r="VMY383" s="124"/>
      <c r="VMZ383" s="124"/>
      <c r="VNA383" s="124"/>
      <c r="VNB383" s="124"/>
      <c r="VNC383" s="124"/>
      <c r="VND383" s="124"/>
      <c r="VNE383" s="124"/>
      <c r="VNF383" s="124"/>
      <c r="VNG383" s="124"/>
      <c r="VNH383" s="124"/>
      <c r="VNI383" s="124"/>
      <c r="VNJ383" s="124"/>
      <c r="VNK383" s="124"/>
      <c r="VNL383" s="124"/>
      <c r="VNM383" s="124"/>
      <c r="VNN383" s="124"/>
      <c r="VNO383" s="124"/>
      <c r="VNP383" s="124"/>
      <c r="VNQ383" s="124"/>
      <c r="VNR383" s="124"/>
      <c r="VNS383" s="124"/>
      <c r="VNT383" s="124"/>
      <c r="VNU383" s="124"/>
      <c r="VNV383" s="124"/>
      <c r="VNW383" s="124"/>
      <c r="VNX383" s="124"/>
      <c r="VNY383" s="124"/>
      <c r="VNZ383" s="124"/>
      <c r="VOA383" s="124"/>
      <c r="VOB383" s="124"/>
      <c r="VOC383" s="124"/>
      <c r="VOD383" s="124"/>
      <c r="VOE383" s="124"/>
      <c r="VOF383" s="124"/>
      <c r="VOG383" s="124"/>
      <c r="VOH383" s="124"/>
      <c r="VOI383" s="124"/>
      <c r="VOJ383" s="124"/>
      <c r="VOK383" s="124"/>
      <c r="VOL383" s="124"/>
      <c r="VOM383" s="124"/>
      <c r="VON383" s="124"/>
      <c r="VOO383" s="124"/>
      <c r="VOP383" s="124"/>
      <c r="VOQ383" s="124"/>
      <c r="VOR383" s="124"/>
      <c r="VOS383" s="124"/>
      <c r="VOT383" s="124"/>
      <c r="VOU383" s="124"/>
      <c r="VOV383" s="124"/>
      <c r="VOW383" s="124"/>
      <c r="VOX383" s="124"/>
      <c r="VOY383" s="124"/>
      <c r="VOZ383" s="124"/>
      <c r="VPA383" s="124"/>
      <c r="VPB383" s="124"/>
      <c r="VPC383" s="124"/>
      <c r="VPD383" s="124"/>
      <c r="VPE383" s="124"/>
      <c r="VPF383" s="124"/>
      <c r="VPG383" s="124"/>
      <c r="VPH383" s="124"/>
      <c r="VPI383" s="124"/>
      <c r="VPJ383" s="124"/>
      <c r="VPK383" s="124"/>
      <c r="VPL383" s="124"/>
      <c r="VPM383" s="124"/>
      <c r="VPN383" s="124"/>
      <c r="VPO383" s="124"/>
      <c r="VPP383" s="124"/>
      <c r="VPQ383" s="124"/>
      <c r="VPR383" s="124"/>
      <c r="VPS383" s="124"/>
      <c r="VPT383" s="124"/>
      <c r="VPU383" s="124"/>
      <c r="VPV383" s="124"/>
      <c r="VPW383" s="124"/>
      <c r="VPX383" s="124"/>
      <c r="VPY383" s="124"/>
      <c r="VPZ383" s="124"/>
      <c r="VQA383" s="124"/>
      <c r="VQB383" s="124"/>
      <c r="VQC383" s="124"/>
      <c r="VQD383" s="124"/>
      <c r="VQE383" s="124"/>
      <c r="VQF383" s="124"/>
      <c r="VQG383" s="124"/>
      <c r="VQH383" s="124"/>
      <c r="VQI383" s="124"/>
      <c r="VQJ383" s="124"/>
      <c r="VQK383" s="124"/>
      <c r="VQL383" s="124"/>
      <c r="VQM383" s="124"/>
      <c r="VQN383" s="124"/>
      <c r="VQO383" s="124"/>
      <c r="VQP383" s="124"/>
      <c r="VQQ383" s="124"/>
      <c r="VQR383" s="124"/>
      <c r="VQS383" s="124"/>
      <c r="VQT383" s="124"/>
      <c r="VQU383" s="124"/>
      <c r="VQV383" s="124"/>
      <c r="VQW383" s="124"/>
      <c r="VQX383" s="124"/>
      <c r="VQY383" s="124"/>
      <c r="VQZ383" s="124"/>
      <c r="VRA383" s="124"/>
      <c r="VRB383" s="124"/>
      <c r="VRC383" s="124"/>
      <c r="VRD383" s="124"/>
      <c r="VRE383" s="124"/>
      <c r="VRF383" s="124"/>
      <c r="VRG383" s="124"/>
      <c r="VRH383" s="124"/>
      <c r="VRI383" s="124"/>
      <c r="VRJ383" s="124"/>
      <c r="VRK383" s="124"/>
      <c r="VRL383" s="124"/>
      <c r="VRM383" s="124"/>
      <c r="VRN383" s="124"/>
      <c r="VRO383" s="124"/>
      <c r="VRP383" s="124"/>
      <c r="VRQ383" s="124"/>
      <c r="VRR383" s="124"/>
      <c r="VRS383" s="124"/>
      <c r="VRT383" s="124"/>
      <c r="VRU383" s="124"/>
      <c r="VRV383" s="124"/>
      <c r="VRW383" s="124"/>
      <c r="VRX383" s="124"/>
      <c r="VRY383" s="124"/>
      <c r="VRZ383" s="124"/>
      <c r="VSA383" s="124"/>
      <c r="VSB383" s="124"/>
      <c r="VSC383" s="124"/>
      <c r="VSD383" s="124"/>
      <c r="VSE383" s="124"/>
      <c r="VSF383" s="124"/>
      <c r="VSG383" s="124"/>
      <c r="VSH383" s="124"/>
      <c r="VSI383" s="124"/>
      <c r="VSJ383" s="124"/>
      <c r="VSK383" s="124"/>
      <c r="VSL383" s="124"/>
      <c r="VSM383" s="124"/>
      <c r="VSN383" s="124"/>
      <c r="VSO383" s="124"/>
      <c r="VSP383" s="124"/>
      <c r="VSQ383" s="124"/>
      <c r="VSR383" s="124"/>
      <c r="VSS383" s="124"/>
      <c r="VST383" s="124"/>
      <c r="VSU383" s="124"/>
      <c r="VSV383" s="124"/>
      <c r="VSW383" s="124"/>
      <c r="VSX383" s="124"/>
      <c r="VSY383" s="124"/>
      <c r="VSZ383" s="124"/>
      <c r="VTA383" s="124"/>
      <c r="VTB383" s="124"/>
      <c r="VTC383" s="124"/>
      <c r="VTD383" s="124"/>
      <c r="VTE383" s="124"/>
      <c r="VTF383" s="124"/>
      <c r="VTG383" s="124"/>
      <c r="VTH383" s="124"/>
      <c r="VTI383" s="124"/>
      <c r="VTJ383" s="124"/>
      <c r="VTK383" s="124"/>
      <c r="VTL383" s="124"/>
      <c r="VTM383" s="124"/>
      <c r="VTN383" s="124"/>
      <c r="VTO383" s="124"/>
      <c r="VTP383" s="124"/>
      <c r="VTQ383" s="124"/>
      <c r="VTR383" s="124"/>
      <c r="VTS383" s="124"/>
      <c r="VTT383" s="124"/>
      <c r="VTU383" s="124"/>
      <c r="VTV383" s="124"/>
      <c r="VTW383" s="124"/>
      <c r="VTX383" s="124"/>
      <c r="VTY383" s="124"/>
      <c r="VTZ383" s="124"/>
      <c r="VUA383" s="124"/>
      <c r="VUB383" s="124"/>
      <c r="VUC383" s="124"/>
      <c r="VUD383" s="124"/>
      <c r="VUE383" s="124"/>
      <c r="VUF383" s="124"/>
      <c r="VUG383" s="124"/>
      <c r="VUH383" s="124"/>
      <c r="VUI383" s="124"/>
      <c r="VUJ383" s="124"/>
      <c r="VUK383" s="124"/>
      <c r="VUL383" s="124"/>
      <c r="VUM383" s="124"/>
      <c r="VUN383" s="124"/>
      <c r="VUO383" s="124"/>
      <c r="VUP383" s="124"/>
      <c r="VUQ383" s="124"/>
      <c r="VUR383" s="124"/>
      <c r="VUS383" s="124"/>
      <c r="VUT383" s="124"/>
      <c r="VUU383" s="124"/>
      <c r="VUV383" s="124"/>
      <c r="VUW383" s="124"/>
      <c r="VUX383" s="124"/>
      <c r="VUY383" s="124"/>
      <c r="VUZ383" s="124"/>
      <c r="VVA383" s="124"/>
      <c r="VVB383" s="124"/>
      <c r="VVC383" s="124"/>
      <c r="VVD383" s="124"/>
      <c r="VVE383" s="124"/>
      <c r="VVF383" s="124"/>
      <c r="VVG383" s="124"/>
      <c r="VVH383" s="124"/>
      <c r="VVI383" s="124"/>
      <c r="VVJ383" s="124"/>
      <c r="VVK383" s="124"/>
      <c r="VVL383" s="124"/>
      <c r="VVM383" s="124"/>
      <c r="VVN383" s="124"/>
      <c r="VVO383" s="124"/>
      <c r="VVP383" s="124"/>
      <c r="VVQ383" s="124"/>
      <c r="VVR383" s="124"/>
      <c r="VVS383" s="124"/>
      <c r="VVT383" s="124"/>
      <c r="VVU383" s="124"/>
      <c r="VVV383" s="124"/>
      <c r="VVW383" s="124"/>
      <c r="VVX383" s="124"/>
      <c r="VVY383" s="124"/>
      <c r="VVZ383" s="124"/>
      <c r="VWA383" s="124"/>
      <c r="VWB383" s="124"/>
      <c r="VWC383" s="124"/>
      <c r="VWD383" s="124"/>
      <c r="VWE383" s="124"/>
      <c r="VWF383" s="124"/>
      <c r="VWG383" s="124"/>
      <c r="VWH383" s="124"/>
      <c r="VWI383" s="124"/>
      <c r="VWJ383" s="124"/>
      <c r="VWK383" s="124"/>
      <c r="VWL383" s="124"/>
      <c r="VWM383" s="124"/>
      <c r="VWN383" s="124"/>
      <c r="VWO383" s="124"/>
      <c r="VWP383" s="124"/>
      <c r="VWQ383" s="124"/>
      <c r="VWR383" s="124"/>
      <c r="VWS383" s="124"/>
      <c r="VWT383" s="124"/>
      <c r="VWU383" s="124"/>
      <c r="VWV383" s="124"/>
      <c r="VWW383" s="124"/>
      <c r="VWX383" s="124"/>
      <c r="VWY383" s="124"/>
      <c r="VWZ383" s="124"/>
      <c r="VXA383" s="124"/>
      <c r="VXB383" s="124"/>
      <c r="VXC383" s="124"/>
      <c r="VXD383" s="124"/>
      <c r="VXE383" s="124"/>
      <c r="VXF383" s="124"/>
      <c r="VXG383" s="124"/>
      <c r="VXH383" s="124"/>
      <c r="VXI383" s="124"/>
      <c r="VXJ383" s="124"/>
      <c r="VXK383" s="124"/>
      <c r="VXL383" s="124"/>
      <c r="VXM383" s="124"/>
      <c r="VXN383" s="124"/>
      <c r="VXO383" s="124"/>
      <c r="VXP383" s="124"/>
      <c r="VXQ383" s="124"/>
      <c r="VXR383" s="124"/>
      <c r="VXS383" s="124"/>
      <c r="VXT383" s="124"/>
      <c r="VXU383" s="124"/>
      <c r="VXV383" s="124"/>
      <c r="VXW383" s="124"/>
      <c r="VXX383" s="124"/>
      <c r="VXY383" s="124"/>
      <c r="VXZ383" s="124"/>
      <c r="VYA383" s="124"/>
      <c r="VYB383" s="124"/>
      <c r="VYC383" s="124"/>
      <c r="VYD383" s="124"/>
      <c r="VYE383" s="124"/>
      <c r="VYF383" s="124"/>
      <c r="VYG383" s="124"/>
      <c r="VYH383" s="124"/>
      <c r="VYI383" s="124"/>
      <c r="VYJ383" s="124"/>
      <c r="VYK383" s="124"/>
      <c r="VYL383" s="124"/>
      <c r="VYM383" s="124"/>
      <c r="VYN383" s="124"/>
      <c r="VYO383" s="124"/>
      <c r="VYP383" s="124"/>
      <c r="VYQ383" s="124"/>
      <c r="VYR383" s="124"/>
      <c r="VYS383" s="124"/>
      <c r="VYT383" s="124"/>
      <c r="VYU383" s="124"/>
      <c r="VYV383" s="124"/>
      <c r="VYW383" s="124"/>
      <c r="VYX383" s="124"/>
      <c r="VYY383" s="124"/>
      <c r="VYZ383" s="124"/>
      <c r="VZA383" s="124"/>
      <c r="VZB383" s="124"/>
      <c r="VZC383" s="124"/>
      <c r="VZD383" s="124"/>
      <c r="VZE383" s="124"/>
      <c r="VZF383" s="124"/>
      <c r="VZG383" s="124"/>
      <c r="VZH383" s="124"/>
      <c r="VZI383" s="124"/>
      <c r="VZJ383" s="124"/>
      <c r="VZK383" s="124"/>
      <c r="VZL383" s="124"/>
      <c r="VZM383" s="124"/>
      <c r="VZN383" s="124"/>
      <c r="VZO383" s="124"/>
      <c r="VZP383" s="124"/>
      <c r="VZQ383" s="124"/>
      <c r="VZR383" s="124"/>
      <c r="VZS383" s="124"/>
      <c r="VZT383" s="124"/>
      <c r="VZU383" s="124"/>
      <c r="VZV383" s="124"/>
      <c r="VZW383" s="124"/>
      <c r="VZX383" s="124"/>
      <c r="VZY383" s="124"/>
      <c r="VZZ383" s="124"/>
      <c r="WAA383" s="124"/>
      <c r="WAB383" s="124"/>
      <c r="WAC383" s="124"/>
      <c r="WAD383" s="124"/>
      <c r="WAE383" s="124"/>
      <c r="WAF383" s="124"/>
      <c r="WAG383" s="124"/>
      <c r="WAH383" s="124"/>
      <c r="WAI383" s="124"/>
      <c r="WAJ383" s="124"/>
      <c r="WAK383" s="124"/>
      <c r="WAL383" s="124"/>
      <c r="WAM383" s="124"/>
      <c r="WAN383" s="124"/>
      <c r="WAO383" s="124"/>
      <c r="WAP383" s="124"/>
      <c r="WAQ383" s="124"/>
      <c r="WAR383" s="124"/>
      <c r="WAS383" s="124"/>
      <c r="WAT383" s="124"/>
      <c r="WAU383" s="124"/>
      <c r="WAV383" s="124"/>
      <c r="WAW383" s="124"/>
      <c r="WAX383" s="124"/>
      <c r="WAY383" s="124"/>
      <c r="WAZ383" s="124"/>
      <c r="WBA383" s="124"/>
      <c r="WBB383" s="124"/>
      <c r="WBC383" s="124"/>
      <c r="WBD383" s="124"/>
      <c r="WBE383" s="124"/>
      <c r="WBF383" s="124"/>
      <c r="WBG383" s="124"/>
      <c r="WBH383" s="124"/>
      <c r="WBI383" s="124"/>
      <c r="WBJ383" s="124"/>
      <c r="WBK383" s="124"/>
      <c r="WBL383" s="124"/>
      <c r="WBM383" s="124"/>
      <c r="WBN383" s="124"/>
      <c r="WBO383" s="124"/>
      <c r="WBP383" s="124"/>
      <c r="WBQ383" s="124"/>
      <c r="WBR383" s="124"/>
      <c r="WBS383" s="124"/>
      <c r="WBT383" s="124"/>
      <c r="WBU383" s="124"/>
      <c r="WBV383" s="124"/>
      <c r="WBW383" s="124"/>
      <c r="WBX383" s="124"/>
      <c r="WBY383" s="124"/>
      <c r="WBZ383" s="124"/>
      <c r="WCA383" s="124"/>
      <c r="WCB383" s="124"/>
      <c r="WCC383" s="124"/>
      <c r="WCD383" s="124"/>
      <c r="WCE383" s="124"/>
      <c r="WCF383" s="124"/>
      <c r="WCG383" s="124"/>
      <c r="WCH383" s="124"/>
      <c r="WCI383" s="124"/>
      <c r="WCJ383" s="124"/>
      <c r="WCK383" s="124"/>
      <c r="WCL383" s="124"/>
      <c r="WCM383" s="124"/>
      <c r="WCN383" s="124"/>
      <c r="WCO383" s="124"/>
      <c r="WCP383" s="124"/>
      <c r="WCQ383" s="124"/>
      <c r="WCR383" s="124"/>
      <c r="WCS383" s="124"/>
      <c r="WCT383" s="124"/>
      <c r="WCU383" s="124"/>
      <c r="WCV383" s="124"/>
      <c r="WCW383" s="124"/>
      <c r="WCX383" s="124"/>
      <c r="WCY383" s="124"/>
      <c r="WCZ383" s="124"/>
      <c r="WDA383" s="124"/>
      <c r="WDB383" s="124"/>
      <c r="WDC383" s="124"/>
      <c r="WDD383" s="124"/>
      <c r="WDE383" s="124"/>
      <c r="WDF383" s="124"/>
      <c r="WDG383" s="124"/>
      <c r="WDH383" s="124"/>
      <c r="WDI383" s="124"/>
      <c r="WDJ383" s="124"/>
      <c r="WDK383" s="124"/>
      <c r="WDL383" s="124"/>
      <c r="WDM383" s="124"/>
      <c r="WDN383" s="124"/>
      <c r="WDO383" s="124"/>
      <c r="WDP383" s="124"/>
      <c r="WDQ383" s="124"/>
      <c r="WDR383" s="124"/>
      <c r="WDS383" s="124"/>
      <c r="WDT383" s="124"/>
      <c r="WDU383" s="124"/>
      <c r="WDV383" s="124"/>
      <c r="WDW383" s="124"/>
      <c r="WDX383" s="124"/>
      <c r="WDY383" s="124"/>
      <c r="WDZ383" s="124"/>
      <c r="WEA383" s="124"/>
      <c r="WEB383" s="124"/>
      <c r="WEC383" s="124"/>
      <c r="WED383" s="124"/>
      <c r="WEE383" s="124"/>
      <c r="WEF383" s="124"/>
      <c r="WEG383" s="124"/>
      <c r="WEH383" s="124"/>
      <c r="WEI383" s="124"/>
      <c r="WEJ383" s="124"/>
      <c r="WEK383" s="124"/>
      <c r="WEL383" s="124"/>
      <c r="WEM383" s="124"/>
      <c r="WEN383" s="124"/>
      <c r="WEO383" s="124"/>
      <c r="WEP383" s="124"/>
      <c r="WEQ383" s="124"/>
      <c r="WER383" s="124"/>
      <c r="WES383" s="124"/>
      <c r="WET383" s="124"/>
      <c r="WEU383" s="124"/>
      <c r="WEV383" s="124"/>
      <c r="WEW383" s="124"/>
      <c r="WEX383" s="124"/>
      <c r="WEY383" s="124"/>
      <c r="WEZ383" s="124"/>
      <c r="WFA383" s="124"/>
      <c r="WFB383" s="124"/>
      <c r="WFC383" s="124"/>
      <c r="WFD383" s="124"/>
      <c r="WFE383" s="124"/>
      <c r="WFF383" s="124"/>
      <c r="WFG383" s="124"/>
      <c r="WFH383" s="124"/>
      <c r="WFI383" s="124"/>
      <c r="WFJ383" s="124"/>
      <c r="WFK383" s="124"/>
      <c r="WFL383" s="124"/>
      <c r="WFM383" s="124"/>
      <c r="WFN383" s="124"/>
      <c r="WFO383" s="124"/>
      <c r="WFP383" s="124"/>
      <c r="WFQ383" s="124"/>
      <c r="WFR383" s="124"/>
      <c r="WFS383" s="124"/>
      <c r="WFT383" s="124"/>
      <c r="WFU383" s="124"/>
      <c r="WFV383" s="124"/>
      <c r="WFW383" s="124"/>
      <c r="WFX383" s="124"/>
      <c r="WFY383" s="124"/>
      <c r="WFZ383" s="124"/>
      <c r="WGA383" s="124"/>
      <c r="WGB383" s="124"/>
      <c r="WGC383" s="124"/>
      <c r="WGD383" s="124"/>
      <c r="WGE383" s="124"/>
      <c r="WGF383" s="124"/>
      <c r="WGG383" s="124"/>
      <c r="WGH383" s="124"/>
      <c r="WGI383" s="124"/>
      <c r="WGJ383" s="124"/>
      <c r="WGK383" s="124"/>
      <c r="WGL383" s="124"/>
      <c r="WGM383" s="124"/>
      <c r="WGN383" s="124"/>
      <c r="WGO383" s="124"/>
      <c r="WGP383" s="124"/>
      <c r="WGQ383" s="124"/>
      <c r="WGR383" s="124"/>
      <c r="WGS383" s="124"/>
      <c r="WGT383" s="124"/>
      <c r="WGU383" s="124"/>
      <c r="WGV383" s="124"/>
      <c r="WGW383" s="124"/>
      <c r="WGX383" s="124"/>
      <c r="WGY383" s="124"/>
      <c r="WGZ383" s="124"/>
      <c r="WHA383" s="124"/>
      <c r="WHB383" s="124"/>
      <c r="WHC383" s="124"/>
      <c r="WHD383" s="124"/>
      <c r="WHE383" s="124"/>
      <c r="WHF383" s="124"/>
      <c r="WHG383" s="124"/>
      <c r="WHH383" s="124"/>
      <c r="WHI383" s="124"/>
      <c r="WHJ383" s="124"/>
      <c r="WHK383" s="124"/>
      <c r="WHL383" s="124"/>
      <c r="WHM383" s="124"/>
      <c r="WHN383" s="124"/>
      <c r="WHO383" s="124"/>
      <c r="WHP383" s="124"/>
      <c r="WHQ383" s="124"/>
      <c r="WHR383" s="124"/>
      <c r="WHS383" s="124"/>
      <c r="WHT383" s="124"/>
      <c r="WHU383" s="124"/>
      <c r="WHV383" s="124"/>
      <c r="WHW383" s="124"/>
      <c r="WHX383" s="124"/>
      <c r="WHY383" s="124"/>
      <c r="WHZ383" s="124"/>
      <c r="WIA383" s="124"/>
      <c r="WIB383" s="124"/>
      <c r="WIC383" s="124"/>
      <c r="WID383" s="124"/>
      <c r="WIE383" s="124"/>
      <c r="WIF383" s="124"/>
      <c r="WIG383" s="124"/>
      <c r="WIH383" s="124"/>
      <c r="WII383" s="124"/>
      <c r="WIJ383" s="124"/>
      <c r="WIK383" s="124"/>
      <c r="WIL383" s="124"/>
      <c r="WIM383" s="124"/>
      <c r="WIN383" s="124"/>
      <c r="WIO383" s="124"/>
      <c r="WIP383" s="124"/>
      <c r="WIQ383" s="124"/>
      <c r="WIR383" s="124"/>
      <c r="WIS383" s="124"/>
      <c r="WIT383" s="124"/>
      <c r="WIU383" s="124"/>
      <c r="WIV383" s="124"/>
      <c r="WIW383" s="124"/>
      <c r="WIX383" s="124"/>
      <c r="WIY383" s="124"/>
      <c r="WIZ383" s="124"/>
      <c r="WJA383" s="124"/>
      <c r="WJB383" s="124"/>
      <c r="WJC383" s="124"/>
      <c r="WJD383" s="124"/>
      <c r="WJE383" s="124"/>
      <c r="WJF383" s="124"/>
      <c r="WJG383" s="124"/>
      <c r="WJH383" s="124"/>
      <c r="WJI383" s="124"/>
      <c r="WJJ383" s="124"/>
      <c r="WJK383" s="124"/>
      <c r="WJL383" s="124"/>
      <c r="WJM383" s="124"/>
      <c r="WJN383" s="124"/>
      <c r="WJO383" s="124"/>
      <c r="WJP383" s="124"/>
      <c r="WJQ383" s="124"/>
      <c r="WJR383" s="124"/>
      <c r="WJS383" s="124"/>
      <c r="WJT383" s="124"/>
      <c r="WJU383" s="124"/>
      <c r="WJV383" s="124"/>
      <c r="WJW383" s="124"/>
      <c r="WJX383" s="124"/>
      <c r="WJY383" s="124"/>
      <c r="WJZ383" s="124"/>
      <c r="WKA383" s="124"/>
      <c r="WKB383" s="124"/>
      <c r="WKC383" s="124"/>
      <c r="WKD383" s="124"/>
      <c r="WKE383" s="124"/>
      <c r="WKF383" s="124"/>
      <c r="WKG383" s="124"/>
      <c r="WKH383" s="124"/>
      <c r="WKI383" s="124"/>
      <c r="WKJ383" s="124"/>
      <c r="WKK383" s="124"/>
      <c r="WKL383" s="124"/>
      <c r="WKM383" s="124"/>
      <c r="WKN383" s="124"/>
      <c r="WKO383" s="124"/>
      <c r="WKP383" s="124"/>
      <c r="WKQ383" s="124"/>
      <c r="WKR383" s="124"/>
      <c r="WKS383" s="124"/>
      <c r="WKT383" s="124"/>
      <c r="WKU383" s="124"/>
      <c r="WKV383" s="124"/>
      <c r="WKW383" s="124"/>
      <c r="WKX383" s="124"/>
      <c r="WKY383" s="124"/>
      <c r="WKZ383" s="124"/>
      <c r="WLA383" s="124"/>
      <c r="WLB383" s="124"/>
      <c r="WLC383" s="124"/>
      <c r="WLD383" s="124"/>
      <c r="WLE383" s="124"/>
      <c r="WLF383" s="124"/>
      <c r="WLG383" s="124"/>
      <c r="WLH383" s="124"/>
      <c r="WLI383" s="124"/>
      <c r="WLJ383" s="124"/>
      <c r="WLK383" s="124"/>
      <c r="WLL383" s="124"/>
      <c r="WLM383" s="124"/>
      <c r="WLN383" s="124"/>
      <c r="WLO383" s="124"/>
      <c r="WLP383" s="124"/>
      <c r="WLQ383" s="124"/>
      <c r="WLR383" s="124"/>
      <c r="WLS383" s="124"/>
      <c r="WLT383" s="124"/>
      <c r="WLU383" s="124"/>
      <c r="WLV383" s="124"/>
      <c r="WLW383" s="124"/>
      <c r="WLX383" s="124"/>
      <c r="WLY383" s="124"/>
      <c r="WLZ383" s="124"/>
      <c r="WMA383" s="124"/>
      <c r="WMB383" s="124"/>
      <c r="WMC383" s="124"/>
      <c r="WMD383" s="124"/>
      <c r="WME383" s="124"/>
      <c r="WMF383" s="124"/>
      <c r="WMG383" s="124"/>
      <c r="WMH383" s="124"/>
      <c r="WMI383" s="124"/>
      <c r="WMJ383" s="124"/>
      <c r="WMK383" s="124"/>
      <c r="WML383" s="124"/>
      <c r="WMM383" s="124"/>
      <c r="WMN383" s="124"/>
      <c r="WMO383" s="124"/>
      <c r="WMP383" s="124"/>
      <c r="WMQ383" s="124"/>
      <c r="WMR383" s="124"/>
      <c r="WMS383" s="124"/>
      <c r="WMT383" s="124"/>
      <c r="WMU383" s="124"/>
      <c r="WMV383" s="124"/>
      <c r="WMW383" s="124"/>
      <c r="WMX383" s="124"/>
      <c r="WMY383" s="124"/>
      <c r="WMZ383" s="124"/>
      <c r="WNA383" s="124"/>
      <c r="WNB383" s="124"/>
      <c r="WNC383" s="124"/>
      <c r="WND383" s="124"/>
      <c r="WNE383" s="124"/>
      <c r="WNF383" s="124"/>
      <c r="WNG383" s="124"/>
      <c r="WNH383" s="124"/>
      <c r="WNI383" s="124"/>
      <c r="WNJ383" s="124"/>
      <c r="WNK383" s="124"/>
      <c r="WNL383" s="124"/>
      <c r="WNM383" s="124"/>
      <c r="WNN383" s="124"/>
      <c r="WNO383" s="124"/>
      <c r="WNP383" s="124"/>
      <c r="WNQ383" s="124"/>
      <c r="WNR383" s="124"/>
      <c r="WNS383" s="124"/>
      <c r="WNT383" s="124"/>
      <c r="WNU383" s="124"/>
      <c r="WNV383" s="124"/>
      <c r="WNW383" s="124"/>
      <c r="WNX383" s="124"/>
      <c r="WNY383" s="124"/>
      <c r="WNZ383" s="124"/>
      <c r="WOA383" s="124"/>
      <c r="WOB383" s="124"/>
      <c r="WOC383" s="124"/>
      <c r="WOD383" s="124"/>
      <c r="WOE383" s="124"/>
      <c r="WOF383" s="124"/>
      <c r="WOG383" s="124"/>
      <c r="WOH383" s="124"/>
      <c r="WOI383" s="124"/>
      <c r="WOJ383" s="124"/>
      <c r="WOK383" s="124"/>
      <c r="WOL383" s="124"/>
      <c r="WOM383" s="124"/>
      <c r="WON383" s="124"/>
      <c r="WOO383" s="124"/>
      <c r="WOP383" s="124"/>
      <c r="WOQ383" s="124"/>
      <c r="WOR383" s="124"/>
      <c r="WOS383" s="124"/>
      <c r="WOT383" s="124"/>
      <c r="WOU383" s="124"/>
      <c r="WOV383" s="124"/>
      <c r="WOW383" s="124"/>
      <c r="WOX383" s="124"/>
      <c r="WOY383" s="124"/>
      <c r="WOZ383" s="124"/>
      <c r="WPA383" s="124"/>
      <c r="WPB383" s="124"/>
      <c r="WPC383" s="124"/>
      <c r="WPD383" s="124"/>
      <c r="WPE383" s="124"/>
      <c r="WPF383" s="124"/>
      <c r="WPG383" s="124"/>
      <c r="WPH383" s="124"/>
      <c r="WPI383" s="124"/>
      <c r="WPJ383" s="124"/>
      <c r="WPK383" s="124"/>
      <c r="WPL383" s="124"/>
      <c r="WPM383" s="124"/>
      <c r="WPN383" s="124"/>
      <c r="WPO383" s="124"/>
      <c r="WPP383" s="124"/>
      <c r="WPQ383" s="124"/>
      <c r="WPR383" s="124"/>
      <c r="WPS383" s="124"/>
      <c r="WPT383" s="124"/>
      <c r="WPU383" s="124"/>
      <c r="WPV383" s="124"/>
      <c r="WPW383" s="124"/>
      <c r="WPX383" s="124"/>
      <c r="WPY383" s="124"/>
      <c r="WPZ383" s="124"/>
      <c r="WQA383" s="124"/>
      <c r="WQB383" s="124"/>
      <c r="WQC383" s="124"/>
      <c r="WQD383" s="124"/>
      <c r="WQE383" s="124"/>
      <c r="WQF383" s="124"/>
      <c r="WQG383" s="124"/>
      <c r="WQH383" s="124"/>
      <c r="WQI383" s="124"/>
      <c r="WQJ383" s="124"/>
      <c r="WQK383" s="124"/>
      <c r="WQL383" s="124"/>
      <c r="WQM383" s="124"/>
      <c r="WQN383" s="124"/>
      <c r="WQO383" s="124"/>
      <c r="WQP383" s="124"/>
      <c r="WQQ383" s="124"/>
      <c r="WQR383" s="124"/>
      <c r="WQS383" s="124"/>
      <c r="WQT383" s="124"/>
      <c r="WQU383" s="124"/>
      <c r="WQV383" s="124"/>
      <c r="WQW383" s="124"/>
      <c r="WQX383" s="124"/>
      <c r="WQY383" s="124"/>
      <c r="WQZ383" s="124"/>
      <c r="WRA383" s="124"/>
      <c r="WRB383" s="124"/>
      <c r="WRC383" s="124"/>
      <c r="WRD383" s="124"/>
      <c r="WRE383" s="124"/>
      <c r="WRF383" s="124"/>
      <c r="WRG383" s="124"/>
      <c r="WRH383" s="124"/>
      <c r="WRI383" s="124"/>
      <c r="WRJ383" s="124"/>
      <c r="WRK383" s="124"/>
      <c r="WRL383" s="124"/>
      <c r="WRM383" s="124"/>
      <c r="WRN383" s="124"/>
      <c r="WRO383" s="124"/>
      <c r="WRP383" s="124"/>
      <c r="WRQ383" s="124"/>
      <c r="WRR383" s="124"/>
      <c r="WRS383" s="124"/>
      <c r="WRT383" s="124"/>
      <c r="WRU383" s="124"/>
      <c r="WRV383" s="124"/>
      <c r="WRW383" s="124"/>
      <c r="WRX383" s="124"/>
      <c r="WRY383" s="124"/>
      <c r="WRZ383" s="124"/>
      <c r="WSA383" s="124"/>
      <c r="WSB383" s="124"/>
      <c r="WSC383" s="124"/>
      <c r="WSD383" s="124"/>
      <c r="WSE383" s="124"/>
      <c r="WSF383" s="124"/>
      <c r="WSG383" s="124"/>
      <c r="WSH383" s="124"/>
      <c r="WSI383" s="124"/>
      <c r="WSJ383" s="124"/>
      <c r="WSK383" s="124"/>
      <c r="WSL383" s="124"/>
      <c r="WSM383" s="124"/>
      <c r="WSN383" s="124"/>
      <c r="WSO383" s="124"/>
      <c r="WSP383" s="124"/>
      <c r="WSQ383" s="124"/>
      <c r="WSR383" s="124"/>
      <c r="WSS383" s="124"/>
      <c r="WST383" s="124"/>
      <c r="WSU383" s="124"/>
      <c r="WSV383" s="124"/>
      <c r="WSW383" s="124"/>
      <c r="WSX383" s="124"/>
      <c r="WSY383" s="124"/>
      <c r="WSZ383" s="124"/>
      <c r="WTA383" s="124"/>
      <c r="WTB383" s="124"/>
      <c r="WTC383" s="124"/>
      <c r="WTD383" s="124"/>
      <c r="WTE383" s="124"/>
      <c r="WTF383" s="124"/>
      <c r="WTG383" s="124"/>
      <c r="WTH383" s="124"/>
      <c r="WTI383" s="124"/>
      <c r="WTJ383" s="124"/>
      <c r="WTK383" s="124"/>
      <c r="WTL383" s="124"/>
      <c r="WTM383" s="124"/>
      <c r="WTN383" s="124"/>
      <c r="WTO383" s="124"/>
      <c r="WTP383" s="124"/>
      <c r="WTQ383" s="124"/>
      <c r="WTR383" s="124"/>
      <c r="WTS383" s="124"/>
      <c r="WTT383" s="124"/>
      <c r="WTU383" s="124"/>
      <c r="WTV383" s="124"/>
      <c r="WTW383" s="124"/>
      <c r="WTX383" s="124"/>
      <c r="WTY383" s="124"/>
      <c r="WTZ383" s="124"/>
      <c r="WUA383" s="124"/>
      <c r="WUB383" s="124"/>
      <c r="WUC383" s="124"/>
      <c r="WUD383" s="124"/>
      <c r="WUE383" s="124"/>
      <c r="WUF383" s="124"/>
      <c r="WUG383" s="124"/>
      <c r="WUH383" s="124"/>
      <c r="WUI383" s="124"/>
      <c r="WUJ383" s="124"/>
      <c r="WUK383" s="124"/>
      <c r="WUL383" s="124"/>
      <c r="WUM383" s="124"/>
      <c r="WUN383" s="124"/>
      <c r="WUO383" s="124"/>
      <c r="WUP383" s="124"/>
      <c r="WUQ383" s="124"/>
      <c r="WUR383" s="124"/>
      <c r="WUS383" s="124"/>
      <c r="WUT383" s="124"/>
      <c r="WUU383" s="124"/>
      <c r="WUV383" s="124"/>
      <c r="WUW383" s="124"/>
      <c r="WUX383" s="124"/>
      <c r="WUY383" s="124"/>
      <c r="WUZ383" s="124"/>
      <c r="WVA383" s="124"/>
      <c r="WVB383" s="124"/>
      <c r="WVC383" s="124"/>
      <c r="WVD383" s="124"/>
      <c r="WVE383" s="124"/>
      <c r="WVF383" s="124"/>
      <c r="WVG383" s="124"/>
      <c r="WVH383" s="124"/>
      <c r="WVI383" s="124"/>
      <c r="WVJ383" s="124"/>
      <c r="WVK383" s="124"/>
      <c r="WVL383" s="124"/>
      <c r="WVM383" s="124"/>
      <c r="WVN383" s="124"/>
      <c r="WVO383" s="124"/>
      <c r="WVP383" s="124"/>
      <c r="WVQ383" s="124"/>
      <c r="WVR383" s="124"/>
      <c r="WVS383" s="124"/>
      <c r="WVT383" s="124"/>
      <c r="WVU383" s="124"/>
      <c r="WVV383" s="124"/>
      <c r="WVW383" s="124"/>
      <c r="WVX383" s="124"/>
      <c r="WVY383" s="124"/>
      <c r="WVZ383" s="124"/>
      <c r="WWA383" s="124"/>
      <c r="WWB383" s="124"/>
      <c r="WWC383" s="124"/>
      <c r="WWD383" s="124"/>
      <c r="WWE383" s="124"/>
      <c r="WWF383" s="124"/>
      <c r="WWG383" s="124"/>
      <c r="WWH383" s="124"/>
      <c r="WWI383" s="124"/>
      <c r="WWJ383" s="124"/>
      <c r="WWK383" s="124"/>
      <c r="WWL383" s="124"/>
      <c r="WWM383" s="124"/>
      <c r="WWN383" s="124"/>
      <c r="WWO383" s="124"/>
      <c r="WWP383" s="124"/>
      <c r="WWQ383" s="124"/>
      <c r="WWR383" s="124"/>
      <c r="WWS383" s="124"/>
      <c r="WWT383" s="124"/>
      <c r="WWU383" s="124"/>
      <c r="WWV383" s="124"/>
      <c r="WWW383" s="124"/>
      <c r="WWX383" s="124"/>
      <c r="WWY383" s="124"/>
      <c r="WWZ383" s="124"/>
      <c r="WXA383" s="124"/>
      <c r="WXB383" s="124"/>
      <c r="WXC383" s="124"/>
      <c r="WXD383" s="124"/>
      <c r="WXE383" s="124"/>
      <c r="WXF383" s="124"/>
      <c r="WXG383" s="124"/>
      <c r="WXH383" s="124"/>
      <c r="WXI383" s="124"/>
      <c r="WXJ383" s="124"/>
      <c r="WXK383" s="124"/>
      <c r="WXL383" s="124"/>
      <c r="WXM383" s="124"/>
      <c r="WXN383" s="124"/>
      <c r="WXO383" s="124"/>
      <c r="WXP383" s="124"/>
      <c r="WXQ383" s="124"/>
      <c r="WXR383" s="124"/>
      <c r="WXS383" s="124"/>
      <c r="WXT383" s="124"/>
      <c r="WXU383" s="124"/>
      <c r="WXV383" s="124"/>
      <c r="WXW383" s="124"/>
      <c r="WXX383" s="124"/>
      <c r="WXY383" s="124"/>
      <c r="WXZ383" s="124"/>
      <c r="WYA383" s="124"/>
      <c r="WYB383" s="124"/>
      <c r="WYC383" s="124"/>
      <c r="WYD383" s="124"/>
      <c r="WYE383" s="124"/>
      <c r="WYF383" s="124"/>
      <c r="WYG383" s="124"/>
      <c r="WYH383" s="124"/>
      <c r="WYI383" s="124"/>
      <c r="WYJ383" s="124"/>
      <c r="WYK383" s="124"/>
      <c r="WYL383" s="124"/>
      <c r="WYM383" s="124"/>
      <c r="WYN383" s="124"/>
      <c r="WYO383" s="124"/>
      <c r="WYP383" s="124"/>
      <c r="WYQ383" s="124"/>
      <c r="WYR383" s="124"/>
      <c r="WYS383" s="124"/>
      <c r="WYT383" s="124"/>
      <c r="WYU383" s="124"/>
      <c r="WYV383" s="124"/>
      <c r="WYW383" s="124"/>
      <c r="WYX383" s="124"/>
      <c r="WYY383" s="124"/>
      <c r="WYZ383" s="124"/>
      <c r="WZA383" s="124"/>
      <c r="WZB383" s="124"/>
      <c r="WZC383" s="124"/>
      <c r="WZD383" s="124"/>
      <c r="WZE383" s="124"/>
      <c r="WZF383" s="124"/>
      <c r="WZG383" s="124"/>
      <c r="WZH383" s="124"/>
      <c r="WZI383" s="124"/>
      <c r="WZJ383" s="124"/>
      <c r="WZK383" s="124"/>
      <c r="WZL383" s="124"/>
      <c r="WZM383" s="124"/>
      <c r="WZN383" s="124"/>
      <c r="WZO383" s="124"/>
      <c r="WZP383" s="124"/>
      <c r="WZQ383" s="124"/>
      <c r="WZR383" s="124"/>
      <c r="WZS383" s="124"/>
      <c r="WZT383" s="124"/>
      <c r="WZU383" s="124"/>
      <c r="WZV383" s="124"/>
      <c r="WZW383" s="124"/>
      <c r="WZX383" s="124"/>
      <c r="WZY383" s="124"/>
      <c r="WZZ383" s="124"/>
      <c r="XAA383" s="124"/>
      <c r="XAB383" s="124"/>
      <c r="XAC383" s="124"/>
      <c r="XAD383" s="124"/>
      <c r="XAE383" s="124"/>
      <c r="XAF383" s="124"/>
      <c r="XAG383" s="124"/>
      <c r="XAH383" s="124"/>
      <c r="XAI383" s="124"/>
      <c r="XAJ383" s="124"/>
      <c r="XAK383" s="124"/>
      <c r="XAL383" s="124"/>
      <c r="XAM383" s="124"/>
      <c r="XAN383" s="124"/>
      <c r="XAO383" s="124"/>
      <c r="XAP383" s="124"/>
      <c r="XAQ383" s="124"/>
      <c r="XAR383" s="124"/>
      <c r="XAS383" s="124"/>
      <c r="XAT383" s="124"/>
      <c r="XAU383" s="124"/>
      <c r="XAV383" s="124"/>
      <c r="XAW383" s="124"/>
      <c r="XAX383" s="124"/>
      <c r="XAY383" s="124"/>
      <c r="XAZ383" s="124"/>
      <c r="XBA383" s="124"/>
      <c r="XBB383" s="124"/>
      <c r="XBC383" s="124"/>
      <c r="XBD383" s="124"/>
      <c r="XBE383" s="124"/>
      <c r="XBF383" s="124"/>
      <c r="XBG383" s="124"/>
      <c r="XBH383" s="124"/>
      <c r="XBI383" s="124"/>
      <c r="XBJ383" s="124"/>
      <c r="XBK383" s="124"/>
      <c r="XBL383" s="124"/>
      <c r="XBM383" s="124"/>
      <c r="XBN383" s="124"/>
      <c r="XBO383" s="124"/>
      <c r="XBP383" s="124"/>
      <c r="XBQ383" s="124"/>
      <c r="XBR383" s="124"/>
      <c r="XBS383" s="124"/>
      <c r="XBT383" s="124"/>
      <c r="XBU383" s="124"/>
      <c r="XBV383" s="124"/>
      <c r="XBW383" s="124"/>
      <c r="XBX383" s="124"/>
      <c r="XBY383" s="124"/>
      <c r="XBZ383" s="124"/>
      <c r="XCA383" s="124"/>
      <c r="XCB383" s="124"/>
      <c r="XCC383" s="124"/>
      <c r="XCD383" s="124"/>
      <c r="XCE383" s="124"/>
      <c r="XCF383" s="124"/>
      <c r="XCG383" s="124"/>
      <c r="XCH383" s="124"/>
      <c r="XCI383" s="124"/>
      <c r="XCJ383" s="124"/>
      <c r="XCK383" s="124"/>
      <c r="XCL383" s="124"/>
      <c r="XCM383" s="124"/>
      <c r="XCN383" s="124"/>
      <c r="XCO383" s="124"/>
      <c r="XCP383" s="124"/>
      <c r="XCQ383" s="124"/>
      <c r="XCR383" s="124"/>
      <c r="XCS383" s="124"/>
      <c r="XCT383" s="124"/>
      <c r="XCU383" s="124"/>
      <c r="XCV383" s="124"/>
      <c r="XCW383" s="124"/>
      <c r="XCX383" s="124"/>
      <c r="XCY383" s="124"/>
      <c r="XCZ383" s="124"/>
      <c r="XDA383" s="124"/>
      <c r="XDB383" s="124"/>
      <c r="XDC383" s="124"/>
      <c r="XDD383" s="124"/>
      <c r="XDE383" s="124"/>
      <c r="XDF383" s="124"/>
      <c r="XDG383" s="124"/>
      <c r="XDH383" s="124"/>
      <c r="XDI383" s="124"/>
      <c r="XDJ383" s="124"/>
      <c r="XDK383" s="124"/>
      <c r="XDL383" s="124"/>
      <c r="XDM383" s="124"/>
      <c r="XDN383" s="124"/>
      <c r="XDO383" s="124"/>
      <c r="XDP383" s="124"/>
      <c r="XDQ383" s="124"/>
      <c r="XDR383" s="124"/>
      <c r="XDS383" s="124"/>
      <c r="XDT383" s="124"/>
      <c r="XDU383" s="124"/>
      <c r="XDV383" s="124"/>
      <c r="XDW383" s="124"/>
      <c r="XDX383" s="124"/>
      <c r="XDY383" s="124"/>
      <c r="XDZ383" s="124"/>
      <c r="XEA383" s="124"/>
      <c r="XEB383" s="124"/>
      <c r="XEC383" s="124"/>
      <c r="XED383" s="124"/>
      <c r="XEE383" s="124"/>
      <c r="XEF383" s="124"/>
      <c r="XEG383" s="124"/>
      <c r="XEH383" s="124"/>
      <c r="XEI383" s="124"/>
      <c r="XEJ383" s="124"/>
      <c r="XEK383" s="124"/>
      <c r="XEL383" s="124"/>
      <c r="XEM383" s="124"/>
      <c r="XEN383" s="124"/>
      <c r="XEO383" s="124"/>
      <c r="XEP383" s="124"/>
      <c r="XEQ383" s="124"/>
      <c r="XER383" s="124"/>
      <c r="XES383" s="124"/>
      <c r="XET383" s="124"/>
      <c r="XEU383" s="124"/>
      <c r="XEV383" s="124"/>
      <c r="XEW383" s="124"/>
      <c r="XEX383" s="124"/>
    </row>
    <row r="384" spans="1:16378" s="116" customFormat="1" ht="43.5" customHeight="1" x14ac:dyDescent="0.3">
      <c r="B384" s="103" t="s">
        <v>129</v>
      </c>
      <c r="C384" s="136" t="s">
        <v>695</v>
      </c>
      <c r="D384" s="136">
        <v>2003</v>
      </c>
      <c r="E384" s="73">
        <f t="shared" si="28"/>
        <v>2003</v>
      </c>
      <c r="F384" s="136">
        <v>2011</v>
      </c>
      <c r="G384" s="136" t="s">
        <v>779</v>
      </c>
      <c r="H384" s="74" t="s">
        <v>587</v>
      </c>
      <c r="I384" s="74" t="s">
        <v>760</v>
      </c>
      <c r="J384" s="73"/>
      <c r="K384" s="73"/>
      <c r="L384" s="73">
        <v>1</v>
      </c>
      <c r="M384" s="73"/>
      <c r="N384" s="73"/>
      <c r="O384" s="73"/>
      <c r="P384" s="73"/>
      <c r="Q384" s="73"/>
      <c r="R384" s="73"/>
      <c r="S384" s="73"/>
      <c r="T384" s="143">
        <v>0.39</v>
      </c>
      <c r="U384" s="145">
        <v>60</v>
      </c>
      <c r="V384" s="144"/>
      <c r="W384" s="101">
        <f t="shared" si="29"/>
        <v>60</v>
      </c>
      <c r="X384" s="103" t="s">
        <v>570</v>
      </c>
      <c r="Y384" s="104"/>
      <c r="Z384" s="104"/>
      <c r="AA384" s="104"/>
      <c r="AB384" s="104"/>
      <c r="AC384" s="104"/>
      <c r="AD384" s="104"/>
      <c r="AE384" s="104"/>
      <c r="AF384" s="104"/>
      <c r="AG384" s="104"/>
      <c r="AH384" s="104"/>
      <c r="AI384" s="104"/>
      <c r="AJ384" s="104"/>
      <c r="AK384" s="104"/>
      <c r="AL384" s="104"/>
      <c r="AM384" s="104"/>
      <c r="AN384" s="104"/>
      <c r="AO384" s="104"/>
      <c r="AP384" s="104"/>
      <c r="AQ384" s="104"/>
      <c r="AR384" s="104"/>
      <c r="AS384" s="104"/>
      <c r="AT384" s="104"/>
      <c r="AU384" s="104"/>
      <c r="AV384" s="104"/>
      <c r="AW384" s="104"/>
    </row>
    <row r="385" spans="1:49" s="116" customFormat="1" ht="43.5" customHeight="1" x14ac:dyDescent="0.3">
      <c r="B385" s="103" t="s">
        <v>189</v>
      </c>
      <c r="C385" s="136" t="s">
        <v>735</v>
      </c>
      <c r="D385" s="136">
        <v>2003</v>
      </c>
      <c r="E385" s="73">
        <f t="shared" si="28"/>
        <v>2003</v>
      </c>
      <c r="F385" s="136"/>
      <c r="G385" s="136" t="s">
        <v>783</v>
      </c>
      <c r="H385" s="74" t="s">
        <v>587</v>
      </c>
      <c r="I385" s="74" t="s">
        <v>760</v>
      </c>
      <c r="J385" s="73"/>
      <c r="K385" s="73"/>
      <c r="L385" s="73">
        <v>1</v>
      </c>
      <c r="M385" s="73"/>
      <c r="N385" s="73"/>
      <c r="O385" s="73"/>
      <c r="P385" s="73"/>
      <c r="Q385" s="73"/>
      <c r="R385" s="73"/>
      <c r="S385" s="73"/>
      <c r="T385" s="143">
        <v>0.3</v>
      </c>
      <c r="U385" s="143">
        <v>60</v>
      </c>
      <c r="V385" s="144"/>
      <c r="W385" s="101">
        <f t="shared" si="29"/>
        <v>60</v>
      </c>
      <c r="X385" s="103"/>
      <c r="Y385" s="104"/>
      <c r="Z385" s="104"/>
      <c r="AA385" s="104"/>
      <c r="AB385" s="104"/>
      <c r="AC385" s="104"/>
      <c r="AD385" s="104"/>
      <c r="AE385" s="104"/>
      <c r="AF385" s="104"/>
      <c r="AG385" s="104"/>
      <c r="AH385" s="104"/>
      <c r="AI385" s="104"/>
      <c r="AJ385" s="104"/>
      <c r="AK385" s="104"/>
      <c r="AL385" s="104"/>
      <c r="AM385" s="104"/>
      <c r="AN385" s="104"/>
      <c r="AO385" s="104"/>
      <c r="AP385" s="104"/>
      <c r="AQ385" s="104"/>
      <c r="AR385" s="104"/>
      <c r="AS385" s="104"/>
      <c r="AT385" s="104"/>
      <c r="AU385" s="104"/>
      <c r="AV385" s="104"/>
      <c r="AW385" s="104"/>
    </row>
    <row r="386" spans="1:49" s="116" customFormat="1" ht="43.5" customHeight="1" x14ac:dyDescent="0.3">
      <c r="B386" s="103" t="s">
        <v>128</v>
      </c>
      <c r="C386" s="73" t="s">
        <v>701</v>
      </c>
      <c r="D386" s="136">
        <v>2003</v>
      </c>
      <c r="E386" s="73">
        <f t="shared" si="28"/>
        <v>2003</v>
      </c>
      <c r="F386" s="136"/>
      <c r="G386" s="136" t="s">
        <v>783</v>
      </c>
      <c r="H386" s="74" t="s">
        <v>587</v>
      </c>
      <c r="I386" s="74"/>
      <c r="J386" s="73"/>
      <c r="K386" s="73"/>
      <c r="L386" s="73"/>
      <c r="M386" s="73">
        <v>1</v>
      </c>
      <c r="N386" s="73"/>
      <c r="O386" s="73"/>
      <c r="P386" s="73"/>
      <c r="Q386" s="73"/>
      <c r="R386" s="73"/>
      <c r="S386" s="73"/>
      <c r="T386" s="143">
        <v>1.984E-2</v>
      </c>
      <c r="U386" s="145">
        <v>4</v>
      </c>
      <c r="V386" s="144"/>
      <c r="W386" s="101">
        <f t="shared" si="29"/>
        <v>4</v>
      </c>
      <c r="X386" s="103" t="s">
        <v>569</v>
      </c>
      <c r="Y386" s="104"/>
      <c r="Z386" s="104"/>
      <c r="AA386" s="104"/>
      <c r="AB386" s="104"/>
      <c r="AC386" s="104"/>
      <c r="AD386" s="104"/>
      <c r="AE386" s="104"/>
      <c r="AF386" s="104"/>
      <c r="AG386" s="104"/>
      <c r="AH386" s="104"/>
      <c r="AI386" s="104"/>
      <c r="AJ386" s="104"/>
      <c r="AK386" s="104"/>
      <c r="AL386" s="104"/>
      <c r="AM386" s="104"/>
      <c r="AN386" s="104"/>
      <c r="AO386" s="104"/>
      <c r="AP386" s="104"/>
      <c r="AQ386" s="104"/>
      <c r="AR386" s="104"/>
      <c r="AS386" s="104"/>
      <c r="AT386" s="104"/>
      <c r="AU386" s="104"/>
      <c r="AV386" s="104"/>
      <c r="AW386" s="104"/>
    </row>
    <row r="387" spans="1:49" s="116" customFormat="1" ht="43.5" customHeight="1" x14ac:dyDescent="0.3">
      <c r="B387" s="74" t="s">
        <v>1260</v>
      </c>
      <c r="C387" s="73" t="s">
        <v>692</v>
      </c>
      <c r="D387" s="73">
        <v>2003</v>
      </c>
      <c r="E387" s="73">
        <f t="shared" si="28"/>
        <v>2003</v>
      </c>
      <c r="F387" s="73">
        <v>2016</v>
      </c>
      <c r="G387" s="73" t="s">
        <v>779</v>
      </c>
      <c r="H387" s="74" t="s">
        <v>585</v>
      </c>
      <c r="I387" s="74" t="s">
        <v>760</v>
      </c>
      <c r="J387" s="73">
        <v>1</v>
      </c>
      <c r="K387" s="73"/>
      <c r="L387" s="73"/>
      <c r="M387" s="73"/>
      <c r="N387" s="73"/>
      <c r="O387" s="73"/>
      <c r="P387" s="73"/>
      <c r="Q387" s="73"/>
      <c r="R387" s="73"/>
      <c r="S387" s="73"/>
      <c r="T387" s="142">
        <f>U387*0.0047</f>
        <v>3.29E-3</v>
      </c>
      <c r="U387" s="148">
        <v>0.7</v>
      </c>
      <c r="V387" s="121"/>
      <c r="W387" s="101">
        <f t="shared" si="29"/>
        <v>0.7</v>
      </c>
      <c r="X387" s="74" t="s">
        <v>1264</v>
      </c>
      <c r="Y387" s="104"/>
      <c r="Z387" s="104"/>
      <c r="AA387" s="104"/>
      <c r="AB387" s="104"/>
      <c r="AC387" s="104"/>
      <c r="AD387" s="104"/>
      <c r="AE387" s="104"/>
      <c r="AF387" s="104"/>
      <c r="AG387" s="104"/>
      <c r="AH387" s="104"/>
      <c r="AI387" s="104"/>
      <c r="AJ387" s="104"/>
      <c r="AK387" s="104"/>
      <c r="AL387" s="104"/>
      <c r="AM387" s="104"/>
      <c r="AN387" s="104"/>
      <c r="AO387" s="104"/>
      <c r="AP387" s="104"/>
      <c r="AQ387" s="104"/>
      <c r="AR387" s="104"/>
      <c r="AS387" s="104"/>
      <c r="AT387" s="104"/>
      <c r="AU387" s="104"/>
      <c r="AV387" s="104"/>
      <c r="AW387" s="104"/>
    </row>
    <row r="388" spans="1:49" s="116" customFormat="1" ht="43.5" customHeight="1" x14ac:dyDescent="0.3">
      <c r="B388" s="103" t="s">
        <v>21</v>
      </c>
      <c r="C388" s="73" t="s">
        <v>703</v>
      </c>
      <c r="D388" s="136">
        <v>2002</v>
      </c>
      <c r="E388" s="73">
        <f t="shared" si="28"/>
        <v>2002</v>
      </c>
      <c r="F388" s="136">
        <v>2009</v>
      </c>
      <c r="G388" s="136" t="s">
        <v>779</v>
      </c>
      <c r="H388" s="109" t="s">
        <v>607</v>
      </c>
      <c r="I388" s="74"/>
      <c r="J388" s="73"/>
      <c r="K388" s="73"/>
      <c r="L388" s="73"/>
      <c r="M388" s="73"/>
      <c r="N388" s="73"/>
      <c r="O388" s="73"/>
      <c r="P388" s="73"/>
      <c r="Q388" s="73">
        <v>1</v>
      </c>
      <c r="R388" s="73">
        <v>1</v>
      </c>
      <c r="S388" s="73"/>
      <c r="T388" s="145"/>
      <c r="U388" s="145"/>
      <c r="V388" s="144"/>
      <c r="W388" s="114">
        <f t="shared" si="29"/>
        <v>0</v>
      </c>
      <c r="X388" s="103" t="s">
        <v>494</v>
      </c>
      <c r="Y388" s="104"/>
      <c r="Z388" s="104"/>
      <c r="AA388" s="104"/>
      <c r="AB388" s="104"/>
      <c r="AC388" s="104"/>
      <c r="AD388" s="104"/>
      <c r="AE388" s="104"/>
      <c r="AF388" s="104"/>
      <c r="AG388" s="104"/>
      <c r="AH388" s="104"/>
      <c r="AI388" s="104"/>
      <c r="AJ388" s="104"/>
      <c r="AK388" s="104"/>
      <c r="AL388" s="104"/>
      <c r="AM388" s="104"/>
      <c r="AN388" s="104"/>
      <c r="AO388" s="104"/>
      <c r="AP388" s="104"/>
      <c r="AQ388" s="104"/>
      <c r="AR388" s="104"/>
      <c r="AS388" s="104"/>
      <c r="AT388" s="104"/>
      <c r="AU388" s="104"/>
      <c r="AV388" s="104"/>
      <c r="AW388" s="104"/>
    </row>
    <row r="389" spans="1:49" s="116" customFormat="1" ht="43.5" customHeight="1" x14ac:dyDescent="0.3">
      <c r="B389" s="116" t="s">
        <v>1331</v>
      </c>
      <c r="C389" s="112" t="s">
        <v>1332</v>
      </c>
      <c r="D389" s="112">
        <v>2001</v>
      </c>
      <c r="E389" s="112">
        <v>2009</v>
      </c>
      <c r="F389" s="112"/>
      <c r="G389" s="112" t="s">
        <v>783</v>
      </c>
      <c r="H389" s="109" t="s">
        <v>607</v>
      </c>
      <c r="I389" s="99" t="s">
        <v>760</v>
      </c>
      <c r="J389" s="100">
        <v>1</v>
      </c>
      <c r="K389" s="100"/>
      <c r="L389" s="100"/>
      <c r="M389" s="100"/>
      <c r="N389" s="100"/>
      <c r="O389" s="100"/>
      <c r="P389" s="100"/>
      <c r="Q389" s="100"/>
      <c r="R389" s="100"/>
      <c r="S389" s="100"/>
      <c r="T389" s="112">
        <v>0.2</v>
      </c>
      <c r="U389" s="112">
        <f>T389/0.0045</f>
        <v>44.44444444444445</v>
      </c>
      <c r="V389" s="112"/>
      <c r="W389" s="101">
        <f t="shared" si="29"/>
        <v>44.44444444444445</v>
      </c>
      <c r="X389" s="116" t="s">
        <v>1335</v>
      </c>
    </row>
    <row r="390" spans="1:49" s="102" customFormat="1" ht="43.5" customHeight="1" x14ac:dyDescent="0.3">
      <c r="B390" s="74" t="s">
        <v>136</v>
      </c>
      <c r="C390" s="73" t="s">
        <v>719</v>
      </c>
      <c r="D390" s="73">
        <v>2001</v>
      </c>
      <c r="E390" s="73">
        <v>2003</v>
      </c>
      <c r="F390" s="73">
        <v>2007</v>
      </c>
      <c r="G390" s="73" t="s">
        <v>779</v>
      </c>
      <c r="H390" s="74" t="s">
        <v>587</v>
      </c>
      <c r="I390" s="74" t="s">
        <v>760</v>
      </c>
      <c r="J390" s="73"/>
      <c r="K390" s="73"/>
      <c r="L390" s="73">
        <v>1</v>
      </c>
      <c r="M390" s="73"/>
      <c r="N390" s="73"/>
      <c r="O390" s="73"/>
      <c r="P390" s="73"/>
      <c r="Q390" s="73"/>
      <c r="R390" s="73"/>
      <c r="S390" s="73"/>
      <c r="T390" s="142">
        <f>U390*0.0046</f>
        <v>0.27600000000000002</v>
      </c>
      <c r="U390" s="143">
        <v>60</v>
      </c>
      <c r="V390" s="121"/>
      <c r="W390" s="114">
        <f t="shared" si="29"/>
        <v>60</v>
      </c>
      <c r="X390" s="74" t="s">
        <v>988</v>
      </c>
      <c r="Y390" s="104"/>
      <c r="Z390" s="104"/>
      <c r="AA390" s="104"/>
      <c r="AB390" s="104"/>
      <c r="AC390" s="104"/>
      <c r="AD390" s="104"/>
      <c r="AE390" s="104"/>
      <c r="AF390" s="104"/>
      <c r="AG390" s="104"/>
      <c r="AH390" s="104"/>
      <c r="AI390" s="104"/>
      <c r="AJ390" s="104"/>
      <c r="AK390" s="104"/>
      <c r="AL390" s="104"/>
      <c r="AM390" s="104"/>
      <c r="AN390" s="104"/>
      <c r="AO390" s="104"/>
      <c r="AP390" s="104"/>
      <c r="AQ390" s="104"/>
      <c r="AR390" s="104"/>
      <c r="AS390" s="104"/>
      <c r="AT390" s="104"/>
      <c r="AU390" s="104"/>
      <c r="AV390" s="104"/>
      <c r="AW390" s="104"/>
    </row>
    <row r="391" spans="1:49" s="116" customFormat="1" ht="43.5" customHeight="1" x14ac:dyDescent="0.3">
      <c r="B391" s="74" t="s">
        <v>64</v>
      </c>
      <c r="C391" s="136" t="s">
        <v>696</v>
      </c>
      <c r="D391" s="73">
        <v>2001</v>
      </c>
      <c r="E391" s="73">
        <f>D391</f>
        <v>2001</v>
      </c>
      <c r="F391" s="73"/>
      <c r="G391" s="73" t="s">
        <v>783</v>
      </c>
      <c r="H391" s="74" t="s">
        <v>587</v>
      </c>
      <c r="I391" s="74"/>
      <c r="J391" s="73">
        <v>1</v>
      </c>
      <c r="K391" s="73"/>
      <c r="L391" s="73"/>
      <c r="M391" s="73"/>
      <c r="N391" s="73"/>
      <c r="O391" s="73"/>
      <c r="P391" s="73"/>
      <c r="Q391" s="73"/>
      <c r="R391" s="73"/>
      <c r="S391" s="73"/>
      <c r="T391" s="128">
        <v>5.0000000000000001E-3</v>
      </c>
      <c r="U391" s="142">
        <v>1</v>
      </c>
      <c r="V391" s="121"/>
      <c r="W391" s="101">
        <f t="shared" si="29"/>
        <v>1</v>
      </c>
      <c r="X391" s="74" t="s">
        <v>527</v>
      </c>
      <c r="Y391" s="104"/>
      <c r="Z391" s="104"/>
      <c r="AA391" s="104"/>
      <c r="AB391" s="104"/>
      <c r="AC391" s="104"/>
      <c r="AD391" s="104"/>
      <c r="AE391" s="104"/>
      <c r="AF391" s="104"/>
      <c r="AG391" s="104"/>
      <c r="AH391" s="104"/>
      <c r="AI391" s="104"/>
      <c r="AJ391" s="104"/>
      <c r="AK391" s="104"/>
      <c r="AL391" s="104"/>
      <c r="AM391" s="104"/>
      <c r="AN391" s="104"/>
      <c r="AO391" s="104"/>
      <c r="AP391" s="104"/>
      <c r="AQ391" s="104"/>
      <c r="AR391" s="104"/>
      <c r="AS391" s="104"/>
      <c r="AT391" s="104"/>
      <c r="AU391" s="104"/>
      <c r="AV391" s="104"/>
      <c r="AW391" s="104"/>
    </row>
    <row r="392" spans="1:49" s="116" customFormat="1" ht="43.5" customHeight="1" x14ac:dyDescent="0.3">
      <c r="A392" s="102"/>
      <c r="B392" s="103" t="s">
        <v>35</v>
      </c>
      <c r="C392" s="73" t="s">
        <v>692</v>
      </c>
      <c r="D392" s="136">
        <v>2000</v>
      </c>
      <c r="E392" s="73">
        <f>D392</f>
        <v>2000</v>
      </c>
      <c r="F392" s="136"/>
      <c r="G392" s="136" t="s">
        <v>783</v>
      </c>
      <c r="H392" s="74" t="s">
        <v>587</v>
      </c>
      <c r="I392" s="74" t="s">
        <v>760</v>
      </c>
      <c r="J392" s="73">
        <v>1</v>
      </c>
      <c r="K392" s="73"/>
      <c r="L392" s="73"/>
      <c r="M392" s="73"/>
      <c r="N392" s="73"/>
      <c r="O392" s="73"/>
      <c r="P392" s="73"/>
      <c r="Q392" s="73"/>
      <c r="R392" s="73"/>
      <c r="S392" s="73"/>
      <c r="T392" s="143">
        <v>0.05</v>
      </c>
      <c r="U392" s="145">
        <v>10</v>
      </c>
      <c r="V392" s="144"/>
      <c r="W392" s="101">
        <f t="shared" si="29"/>
        <v>10</v>
      </c>
      <c r="X392" s="103" t="s">
        <v>507</v>
      </c>
      <c r="Y392" s="104"/>
      <c r="Z392" s="104"/>
      <c r="AA392" s="104"/>
      <c r="AB392" s="104"/>
      <c r="AC392" s="104"/>
      <c r="AD392" s="104"/>
      <c r="AE392" s="104"/>
      <c r="AF392" s="104"/>
      <c r="AG392" s="104"/>
      <c r="AH392" s="104"/>
      <c r="AI392" s="104"/>
      <c r="AJ392" s="104"/>
      <c r="AK392" s="104"/>
      <c r="AL392" s="104"/>
      <c r="AM392" s="104"/>
      <c r="AN392" s="104"/>
      <c r="AO392" s="104"/>
      <c r="AP392" s="104"/>
      <c r="AQ392" s="104"/>
      <c r="AR392" s="104"/>
      <c r="AS392" s="104"/>
      <c r="AT392" s="104"/>
      <c r="AU392" s="104"/>
      <c r="AV392" s="104"/>
      <c r="AW392" s="104"/>
    </row>
    <row r="393" spans="1:49" s="116" customFormat="1" ht="43.5" customHeight="1" x14ac:dyDescent="0.3">
      <c r="B393" s="103" t="s">
        <v>76</v>
      </c>
      <c r="C393" s="136" t="s">
        <v>690</v>
      </c>
      <c r="D393" s="73">
        <v>2000</v>
      </c>
      <c r="E393" s="73">
        <f>D393</f>
        <v>2000</v>
      </c>
      <c r="F393" s="73">
        <v>2004</v>
      </c>
      <c r="G393" s="73" t="s">
        <v>779</v>
      </c>
      <c r="H393" s="74" t="s">
        <v>587</v>
      </c>
      <c r="I393" s="74" t="s">
        <v>760</v>
      </c>
      <c r="J393" s="73">
        <v>1</v>
      </c>
      <c r="K393" s="73"/>
      <c r="L393" s="73"/>
      <c r="M393" s="73"/>
      <c r="N393" s="73"/>
      <c r="O393" s="73"/>
      <c r="P393" s="73"/>
      <c r="Q393" s="73"/>
      <c r="R393" s="73"/>
      <c r="S393" s="73"/>
      <c r="T393" s="128">
        <v>3.5999999999999999E-3</v>
      </c>
      <c r="U393" s="142">
        <v>0.7</v>
      </c>
      <c r="V393" s="121"/>
      <c r="W393" s="101">
        <f t="shared" si="29"/>
        <v>0.7</v>
      </c>
      <c r="X393" s="74" t="s">
        <v>534</v>
      </c>
      <c r="Y393" s="104"/>
      <c r="Z393" s="104"/>
      <c r="AA393" s="104"/>
      <c r="AB393" s="104"/>
      <c r="AC393" s="104"/>
      <c r="AD393" s="104"/>
      <c r="AE393" s="104"/>
      <c r="AF393" s="104"/>
      <c r="AG393" s="104"/>
      <c r="AH393" s="104"/>
      <c r="AI393" s="104"/>
      <c r="AJ393" s="104"/>
      <c r="AK393" s="104"/>
      <c r="AL393" s="104"/>
      <c r="AM393" s="104"/>
      <c r="AN393" s="104"/>
      <c r="AO393" s="104"/>
      <c r="AP393" s="104"/>
      <c r="AQ393" s="104"/>
      <c r="AR393" s="104"/>
      <c r="AS393" s="104"/>
      <c r="AT393" s="102"/>
      <c r="AU393" s="102"/>
      <c r="AV393" s="102"/>
      <c r="AW393" s="102"/>
    </row>
    <row r="394" spans="1:49" s="116" customFormat="1" ht="40.950000000000003" customHeight="1" x14ac:dyDescent="0.3">
      <c r="B394" s="74" t="s">
        <v>31</v>
      </c>
      <c r="C394" s="136" t="s">
        <v>693</v>
      </c>
      <c r="D394" s="73">
        <v>2000</v>
      </c>
      <c r="E394" s="73">
        <f>D394</f>
        <v>2000</v>
      </c>
      <c r="F394" s="73">
        <v>2004</v>
      </c>
      <c r="G394" s="73" t="s">
        <v>779</v>
      </c>
      <c r="H394" s="74" t="s">
        <v>585</v>
      </c>
      <c r="I394" s="74" t="s">
        <v>760</v>
      </c>
      <c r="J394" s="73">
        <v>1</v>
      </c>
      <c r="K394" s="73"/>
      <c r="L394" s="73"/>
      <c r="M394" s="73"/>
      <c r="N394" s="73"/>
      <c r="O394" s="73"/>
      <c r="P394" s="73"/>
      <c r="Q394" s="73"/>
      <c r="R394" s="73"/>
      <c r="S394" s="73"/>
      <c r="T394" s="128">
        <v>1E-3</v>
      </c>
      <c r="U394" s="134">
        <f>T394/0.0047</f>
        <v>0.21276595744680851</v>
      </c>
      <c r="V394" s="121"/>
      <c r="W394" s="101">
        <f t="shared" si="29"/>
        <v>0.21276595744680851</v>
      </c>
      <c r="X394" s="74" t="s">
        <v>503</v>
      </c>
      <c r="Y394" s="104"/>
      <c r="Z394" s="104"/>
      <c r="AA394" s="104"/>
      <c r="AB394" s="104"/>
      <c r="AC394" s="104"/>
      <c r="AD394" s="104"/>
      <c r="AE394" s="104"/>
      <c r="AF394" s="104"/>
      <c r="AG394" s="104"/>
      <c r="AH394" s="104"/>
      <c r="AI394" s="104"/>
      <c r="AJ394" s="104"/>
      <c r="AK394" s="104"/>
      <c r="AL394" s="104"/>
      <c r="AM394" s="104"/>
      <c r="AN394" s="104"/>
      <c r="AO394" s="104"/>
      <c r="AP394" s="104"/>
      <c r="AQ394" s="104"/>
      <c r="AR394" s="104"/>
      <c r="AS394" s="104"/>
      <c r="AT394" s="104"/>
      <c r="AU394" s="104"/>
      <c r="AV394" s="104"/>
      <c r="AW394" s="104"/>
    </row>
    <row r="395" spans="1:49" s="116" customFormat="1" ht="40.950000000000003" customHeight="1" x14ac:dyDescent="0.3">
      <c r="B395" s="103" t="s">
        <v>1344</v>
      </c>
      <c r="C395" s="136" t="s">
        <v>698</v>
      </c>
      <c r="D395" s="136"/>
      <c r="E395" s="136"/>
      <c r="F395" s="136"/>
      <c r="G395" s="136" t="s">
        <v>779</v>
      </c>
      <c r="H395" s="74" t="s">
        <v>1301</v>
      </c>
      <c r="I395" s="74" t="s">
        <v>1320</v>
      </c>
      <c r="J395" s="73"/>
      <c r="K395" s="73"/>
      <c r="L395" s="73"/>
      <c r="M395" s="73">
        <v>1</v>
      </c>
      <c r="N395" s="73"/>
      <c r="O395" s="73"/>
      <c r="P395" s="73"/>
      <c r="Q395" s="73"/>
      <c r="R395" s="73"/>
      <c r="S395" s="73">
        <v>1</v>
      </c>
      <c r="T395" s="145"/>
      <c r="U395" s="145"/>
      <c r="V395" s="105">
        <v>2500000</v>
      </c>
      <c r="W395" s="101">
        <f>V395*1000/(365*24*1.9075)</f>
        <v>149613.69743322741</v>
      </c>
      <c r="X395" s="103"/>
      <c r="Y395" s="102"/>
      <c r="Z395" s="102"/>
      <c r="AA395" s="102"/>
      <c r="AB395" s="102"/>
      <c r="AC395" s="102"/>
      <c r="AD395" s="102"/>
      <c r="AE395" s="102"/>
      <c r="AF395" s="102"/>
      <c r="AG395" s="102"/>
      <c r="AH395" s="102"/>
      <c r="AI395" s="102"/>
      <c r="AJ395" s="102"/>
      <c r="AK395" s="102"/>
      <c r="AL395" s="102"/>
      <c r="AM395" s="102"/>
      <c r="AN395" s="102"/>
      <c r="AO395" s="102"/>
      <c r="AP395" s="102"/>
      <c r="AQ395" s="102"/>
      <c r="AR395" s="102"/>
      <c r="AS395" s="102"/>
      <c r="AT395" s="102"/>
      <c r="AU395" s="102"/>
      <c r="AV395" s="102"/>
      <c r="AW395" s="102"/>
    </row>
    <row r="396" spans="1:49" s="116" customFormat="1" ht="40.950000000000003" customHeight="1" x14ac:dyDescent="0.3">
      <c r="B396" s="74" t="s">
        <v>1311</v>
      </c>
      <c r="C396" s="136" t="s">
        <v>699</v>
      </c>
      <c r="D396" s="73"/>
      <c r="E396" s="136"/>
      <c r="F396" s="73"/>
      <c r="G396" s="73" t="s">
        <v>779</v>
      </c>
      <c r="H396" s="109" t="s">
        <v>607</v>
      </c>
      <c r="I396" s="74" t="s">
        <v>760</v>
      </c>
      <c r="J396" s="73"/>
      <c r="K396" s="73"/>
      <c r="L396" s="73">
        <v>1</v>
      </c>
      <c r="M396" s="73"/>
      <c r="N396" s="73"/>
      <c r="O396" s="73"/>
      <c r="P396" s="73"/>
      <c r="Q396" s="73"/>
      <c r="R396" s="73"/>
      <c r="S396" s="73"/>
      <c r="T396" s="128">
        <v>1000</v>
      </c>
      <c r="U396" s="142">
        <f>T396/0.0045</f>
        <v>222222.22222222225</v>
      </c>
      <c r="V396" s="121"/>
      <c r="W396" s="114">
        <f t="shared" ref="W396:W430" si="30">U396</f>
        <v>222222.22222222225</v>
      </c>
      <c r="X396" s="74" t="s">
        <v>865</v>
      </c>
      <c r="Y396" s="102"/>
      <c r="Z396" s="102"/>
      <c r="AA396" s="102"/>
      <c r="AB396" s="102"/>
      <c r="AC396" s="102"/>
      <c r="AD396" s="102"/>
      <c r="AE396" s="102"/>
      <c r="AF396" s="102"/>
      <c r="AG396" s="102"/>
      <c r="AH396" s="102"/>
      <c r="AI396" s="102"/>
      <c r="AJ396" s="102"/>
      <c r="AK396" s="102"/>
      <c r="AL396" s="102"/>
      <c r="AM396" s="102"/>
      <c r="AN396" s="102"/>
      <c r="AO396" s="102"/>
      <c r="AP396" s="102"/>
      <c r="AQ396" s="102"/>
      <c r="AR396" s="102"/>
      <c r="AS396" s="102"/>
      <c r="AT396" s="102"/>
      <c r="AU396" s="102"/>
      <c r="AV396" s="102"/>
      <c r="AW396" s="102"/>
    </row>
    <row r="397" spans="1:49" s="116" customFormat="1" ht="40.950000000000003" customHeight="1" x14ac:dyDescent="0.3">
      <c r="B397" s="74" t="s">
        <v>669</v>
      </c>
      <c r="C397" s="136" t="s">
        <v>698</v>
      </c>
      <c r="D397" s="73"/>
      <c r="E397" s="73"/>
      <c r="F397" s="73"/>
      <c r="G397" s="73" t="s">
        <v>779</v>
      </c>
      <c r="H397" s="109" t="s">
        <v>607</v>
      </c>
      <c r="I397" s="74" t="s">
        <v>759</v>
      </c>
      <c r="J397" s="73"/>
      <c r="K397" s="73"/>
      <c r="L397" s="73"/>
      <c r="M397" s="73"/>
      <c r="N397" s="73"/>
      <c r="O397" s="73"/>
      <c r="P397" s="73">
        <v>1</v>
      </c>
      <c r="Q397" s="73"/>
      <c r="R397" s="73"/>
      <c r="S397" s="73"/>
      <c r="T397" s="128">
        <v>160</v>
      </c>
      <c r="U397" s="142">
        <f t="shared" ref="U397:U402" si="31">T397/0.0046</f>
        <v>34782.608695652176</v>
      </c>
      <c r="V397" s="121"/>
      <c r="W397" s="114">
        <f t="shared" si="30"/>
        <v>34782.608695652176</v>
      </c>
      <c r="X397" s="103" t="s">
        <v>986</v>
      </c>
      <c r="Y397" s="102"/>
      <c r="Z397" s="102"/>
      <c r="AA397" s="102"/>
      <c r="AB397" s="102"/>
      <c r="AC397" s="102"/>
      <c r="AD397" s="102"/>
      <c r="AE397" s="102"/>
      <c r="AF397" s="102"/>
      <c r="AG397" s="102"/>
      <c r="AH397" s="102"/>
      <c r="AI397" s="102"/>
      <c r="AJ397" s="102"/>
      <c r="AK397" s="102"/>
      <c r="AL397" s="102"/>
      <c r="AM397" s="102"/>
      <c r="AN397" s="102"/>
      <c r="AO397" s="102"/>
      <c r="AP397" s="102"/>
      <c r="AQ397" s="102"/>
      <c r="AR397" s="102"/>
      <c r="AS397" s="102"/>
      <c r="AT397" s="102"/>
      <c r="AU397" s="102"/>
      <c r="AV397" s="102"/>
      <c r="AW397" s="102"/>
    </row>
    <row r="398" spans="1:49" s="116" customFormat="1" ht="40.950000000000003" customHeight="1" x14ac:dyDescent="0.3">
      <c r="B398" s="103" t="s">
        <v>811</v>
      </c>
      <c r="C398" s="136" t="s">
        <v>693</v>
      </c>
      <c r="D398" s="136"/>
      <c r="E398" s="136"/>
      <c r="F398" s="136"/>
      <c r="G398" s="136" t="s">
        <v>779</v>
      </c>
      <c r="H398" s="109" t="s">
        <v>607</v>
      </c>
      <c r="I398" s="74" t="s">
        <v>792</v>
      </c>
      <c r="J398" s="73"/>
      <c r="K398" s="73"/>
      <c r="L398" s="73"/>
      <c r="M398" s="73">
        <v>1</v>
      </c>
      <c r="N398" s="73"/>
      <c r="O398" s="73"/>
      <c r="P398" s="73">
        <v>1</v>
      </c>
      <c r="Q398" s="73"/>
      <c r="R398" s="73"/>
      <c r="S398" s="73"/>
      <c r="T398" s="143">
        <v>150</v>
      </c>
      <c r="U398" s="142">
        <f t="shared" si="31"/>
        <v>32608.695652173912</v>
      </c>
      <c r="V398" s="144"/>
      <c r="W398" s="114">
        <f t="shared" si="30"/>
        <v>32608.695652173912</v>
      </c>
      <c r="X398" s="103" t="s">
        <v>810</v>
      </c>
      <c r="Y398" s="102"/>
      <c r="Z398" s="102"/>
      <c r="AA398" s="102"/>
      <c r="AB398" s="102"/>
      <c r="AC398" s="102"/>
      <c r="AD398" s="102"/>
      <c r="AE398" s="102"/>
      <c r="AF398" s="102"/>
      <c r="AG398" s="102"/>
      <c r="AH398" s="102"/>
      <c r="AI398" s="102"/>
      <c r="AJ398" s="102"/>
      <c r="AK398" s="102"/>
      <c r="AL398" s="102"/>
      <c r="AM398" s="102"/>
      <c r="AN398" s="102"/>
      <c r="AO398" s="102"/>
      <c r="AP398" s="102"/>
      <c r="AQ398" s="102"/>
      <c r="AR398" s="102"/>
      <c r="AS398" s="102"/>
      <c r="AT398" s="102"/>
      <c r="AU398" s="102"/>
      <c r="AV398" s="102"/>
      <c r="AW398" s="102"/>
    </row>
    <row r="399" spans="1:49" s="116" customFormat="1" ht="40.950000000000003" customHeight="1" x14ac:dyDescent="0.3">
      <c r="B399" s="103" t="s">
        <v>791</v>
      </c>
      <c r="C399" s="136" t="s">
        <v>695</v>
      </c>
      <c r="D399" s="136"/>
      <c r="E399" s="136"/>
      <c r="F399" s="136"/>
      <c r="G399" s="136" t="s">
        <v>779</v>
      </c>
      <c r="H399" s="109" t="s">
        <v>607</v>
      </c>
      <c r="I399" s="74" t="s">
        <v>792</v>
      </c>
      <c r="J399" s="73">
        <v>1</v>
      </c>
      <c r="K399" s="73">
        <v>1</v>
      </c>
      <c r="L399" s="73">
        <v>1</v>
      </c>
      <c r="M399" s="73">
        <v>1</v>
      </c>
      <c r="N399" s="73"/>
      <c r="O399" s="73"/>
      <c r="P399" s="73">
        <v>1</v>
      </c>
      <c r="Q399" s="73"/>
      <c r="R399" s="73"/>
      <c r="S399" s="73"/>
      <c r="T399" s="143">
        <v>105</v>
      </c>
      <c r="U399" s="142">
        <f t="shared" si="31"/>
        <v>22826.08695652174</v>
      </c>
      <c r="V399" s="144"/>
      <c r="W399" s="114">
        <f t="shared" si="30"/>
        <v>22826.08695652174</v>
      </c>
      <c r="X399" s="103" t="s">
        <v>794</v>
      </c>
      <c r="Y399" s="102"/>
      <c r="Z399" s="102"/>
      <c r="AA399" s="102"/>
      <c r="AB399" s="102"/>
      <c r="AC399" s="102"/>
      <c r="AD399" s="102"/>
      <c r="AE399" s="102"/>
      <c r="AF399" s="102"/>
      <c r="AG399" s="102"/>
      <c r="AH399" s="102"/>
      <c r="AI399" s="102"/>
      <c r="AJ399" s="102"/>
      <c r="AK399" s="102"/>
      <c r="AL399" s="102"/>
      <c r="AM399" s="102"/>
      <c r="AN399" s="102"/>
      <c r="AO399" s="102"/>
      <c r="AP399" s="102"/>
      <c r="AQ399" s="102"/>
      <c r="AR399" s="102"/>
      <c r="AS399" s="102"/>
      <c r="AT399" s="102"/>
      <c r="AU399" s="102"/>
      <c r="AV399" s="102"/>
      <c r="AW399" s="102"/>
    </row>
    <row r="400" spans="1:49" s="116" customFormat="1" ht="40.950000000000003" customHeight="1" x14ac:dyDescent="0.3">
      <c r="B400" s="103" t="s">
        <v>812</v>
      </c>
      <c r="C400" s="136" t="s">
        <v>693</v>
      </c>
      <c r="D400" s="136"/>
      <c r="E400" s="136"/>
      <c r="F400" s="136"/>
      <c r="G400" s="136" t="s">
        <v>779</v>
      </c>
      <c r="H400" s="109" t="s">
        <v>607</v>
      </c>
      <c r="I400" s="74" t="s">
        <v>792</v>
      </c>
      <c r="J400" s="73"/>
      <c r="K400" s="73">
        <v>1</v>
      </c>
      <c r="L400" s="73">
        <v>1</v>
      </c>
      <c r="M400" s="73">
        <v>1</v>
      </c>
      <c r="N400" s="73"/>
      <c r="O400" s="73"/>
      <c r="P400" s="73">
        <v>1</v>
      </c>
      <c r="Q400" s="73"/>
      <c r="R400" s="73"/>
      <c r="S400" s="73"/>
      <c r="T400" s="143">
        <v>100</v>
      </c>
      <c r="U400" s="142">
        <f t="shared" si="31"/>
        <v>21739.130434782608</v>
      </c>
      <c r="V400" s="144"/>
      <c r="W400" s="114">
        <f t="shared" si="30"/>
        <v>21739.130434782608</v>
      </c>
      <c r="X400" s="103" t="s">
        <v>810</v>
      </c>
      <c r="Y400" s="102"/>
      <c r="Z400" s="102"/>
      <c r="AA400" s="102"/>
      <c r="AB400" s="102"/>
      <c r="AC400" s="102"/>
      <c r="AD400" s="102"/>
      <c r="AE400" s="102"/>
      <c r="AF400" s="102"/>
      <c r="AG400" s="102"/>
      <c r="AH400" s="102"/>
      <c r="AI400" s="102"/>
      <c r="AJ400" s="102"/>
      <c r="AK400" s="102"/>
      <c r="AL400" s="102"/>
      <c r="AM400" s="102"/>
      <c r="AN400" s="102"/>
      <c r="AO400" s="102"/>
      <c r="AP400" s="102"/>
      <c r="AQ400" s="102"/>
      <c r="AR400" s="102"/>
      <c r="AS400" s="102"/>
      <c r="AT400" s="102"/>
      <c r="AU400" s="102"/>
      <c r="AV400" s="102"/>
      <c r="AW400" s="102"/>
    </row>
    <row r="401" spans="2:49" s="116" customFormat="1" ht="40.950000000000003" customHeight="1" x14ac:dyDescent="0.3">
      <c r="B401" s="103" t="s">
        <v>814</v>
      </c>
      <c r="C401" s="136" t="s">
        <v>693</v>
      </c>
      <c r="D401" s="136"/>
      <c r="E401" s="136"/>
      <c r="F401" s="136"/>
      <c r="G401" s="136" t="s">
        <v>779</v>
      </c>
      <c r="H401" s="109" t="s">
        <v>607</v>
      </c>
      <c r="I401" s="74" t="s">
        <v>792</v>
      </c>
      <c r="J401" s="73"/>
      <c r="K401" s="73">
        <v>1</v>
      </c>
      <c r="L401" s="73"/>
      <c r="M401" s="73">
        <v>1</v>
      </c>
      <c r="N401" s="73"/>
      <c r="O401" s="73"/>
      <c r="P401" s="73"/>
      <c r="Q401" s="73"/>
      <c r="R401" s="73"/>
      <c r="S401" s="73"/>
      <c r="T401" s="143">
        <v>100</v>
      </c>
      <c r="U401" s="142">
        <f t="shared" si="31"/>
        <v>21739.130434782608</v>
      </c>
      <c r="V401" s="144"/>
      <c r="W401" s="114">
        <f t="shared" si="30"/>
        <v>21739.130434782608</v>
      </c>
      <c r="X401" s="103" t="s">
        <v>810</v>
      </c>
      <c r="Y401" s="102"/>
      <c r="Z401" s="102"/>
      <c r="AA401" s="102"/>
      <c r="AB401" s="102"/>
      <c r="AC401" s="102"/>
      <c r="AD401" s="102"/>
      <c r="AE401" s="102"/>
      <c r="AF401" s="102"/>
      <c r="AG401" s="102"/>
      <c r="AH401" s="102"/>
      <c r="AI401" s="102"/>
      <c r="AJ401" s="102"/>
      <c r="AK401" s="102"/>
      <c r="AL401" s="102"/>
      <c r="AM401" s="102"/>
      <c r="AN401" s="102"/>
      <c r="AO401" s="102"/>
      <c r="AP401" s="102"/>
      <c r="AQ401" s="102"/>
      <c r="AR401" s="102"/>
      <c r="AS401" s="102"/>
      <c r="AT401" s="102"/>
      <c r="AU401" s="102"/>
      <c r="AV401" s="102"/>
      <c r="AW401" s="102"/>
    </row>
    <row r="402" spans="2:49" s="116" customFormat="1" ht="40.950000000000003" customHeight="1" x14ac:dyDescent="0.3">
      <c r="B402" s="74" t="s">
        <v>205</v>
      </c>
      <c r="C402" s="136" t="s">
        <v>695</v>
      </c>
      <c r="D402" s="73"/>
      <c r="E402" s="73"/>
      <c r="F402" s="73"/>
      <c r="G402" s="73" t="s">
        <v>779</v>
      </c>
      <c r="H402" s="109" t="s">
        <v>607</v>
      </c>
      <c r="I402" s="74"/>
      <c r="J402" s="73"/>
      <c r="K402" s="73"/>
      <c r="L402" s="73"/>
      <c r="M402" s="73">
        <v>1</v>
      </c>
      <c r="N402" s="73"/>
      <c r="O402" s="73"/>
      <c r="P402" s="73"/>
      <c r="Q402" s="73"/>
      <c r="R402" s="73"/>
      <c r="S402" s="73"/>
      <c r="T402" s="143">
        <v>100</v>
      </c>
      <c r="U402" s="142">
        <f t="shared" si="31"/>
        <v>21739.130434782608</v>
      </c>
      <c r="V402" s="121"/>
      <c r="W402" s="114">
        <f t="shared" si="30"/>
        <v>21739.130434782608</v>
      </c>
      <c r="X402" s="74" t="s">
        <v>652</v>
      </c>
      <c r="Y402" s="102"/>
      <c r="Z402" s="102"/>
      <c r="AA402" s="102"/>
      <c r="AB402" s="102"/>
      <c r="AC402" s="102"/>
      <c r="AD402" s="102"/>
      <c r="AE402" s="102"/>
      <c r="AF402" s="102"/>
      <c r="AG402" s="102"/>
      <c r="AH402" s="102"/>
      <c r="AI402" s="102"/>
      <c r="AJ402" s="102"/>
      <c r="AK402" s="102"/>
      <c r="AL402" s="102"/>
      <c r="AM402" s="102"/>
      <c r="AN402" s="102"/>
      <c r="AO402" s="102"/>
      <c r="AP402" s="102"/>
      <c r="AQ402" s="102"/>
      <c r="AR402" s="102"/>
      <c r="AS402" s="102"/>
      <c r="AT402" s="102"/>
      <c r="AU402" s="102"/>
      <c r="AV402" s="102"/>
      <c r="AW402" s="102"/>
    </row>
    <row r="403" spans="2:49" s="116" customFormat="1" ht="40.950000000000003" customHeight="1" x14ac:dyDescent="0.3">
      <c r="B403" s="74" t="s">
        <v>204</v>
      </c>
      <c r="C403" s="136" t="s">
        <v>705</v>
      </c>
      <c r="D403" s="73"/>
      <c r="E403" s="73"/>
      <c r="F403" s="73"/>
      <c r="G403" s="73" t="s">
        <v>779</v>
      </c>
      <c r="H403" s="74" t="s">
        <v>585</v>
      </c>
      <c r="I403" s="74" t="s">
        <v>760</v>
      </c>
      <c r="J403" s="73"/>
      <c r="K403" s="73">
        <v>1</v>
      </c>
      <c r="L403" s="73">
        <v>1</v>
      </c>
      <c r="M403" s="73">
        <v>1</v>
      </c>
      <c r="N403" s="73"/>
      <c r="O403" s="73"/>
      <c r="P403" s="73"/>
      <c r="Q403" s="73"/>
      <c r="R403" s="73"/>
      <c r="S403" s="73"/>
      <c r="T403" s="128">
        <v>100</v>
      </c>
      <c r="U403" s="142">
        <f>T403/0.0047</f>
        <v>21276.59574468085</v>
      </c>
      <c r="V403" s="121"/>
      <c r="W403" s="101">
        <f t="shared" si="30"/>
        <v>21276.59574468085</v>
      </c>
      <c r="X403" s="102" t="s">
        <v>1285</v>
      </c>
      <c r="Y403" s="102"/>
      <c r="Z403" s="102"/>
      <c r="AA403" s="102"/>
      <c r="AB403" s="102"/>
      <c r="AC403" s="102"/>
      <c r="AD403" s="102"/>
      <c r="AE403" s="102"/>
      <c r="AF403" s="102"/>
      <c r="AG403" s="102"/>
      <c r="AH403" s="102"/>
      <c r="AI403" s="102"/>
      <c r="AJ403" s="102"/>
      <c r="AK403" s="102"/>
      <c r="AL403" s="102"/>
      <c r="AM403" s="102"/>
      <c r="AN403" s="102"/>
      <c r="AO403" s="102"/>
      <c r="AP403" s="102"/>
      <c r="AQ403" s="102"/>
      <c r="AR403" s="102"/>
      <c r="AS403" s="102"/>
      <c r="AT403" s="102"/>
      <c r="AU403" s="102"/>
      <c r="AV403" s="102"/>
      <c r="AW403" s="102"/>
    </row>
    <row r="404" spans="2:49" s="116" customFormat="1" ht="40.950000000000003" customHeight="1" x14ac:dyDescent="0.3">
      <c r="B404" s="103" t="s">
        <v>1390</v>
      </c>
      <c r="C404" s="136" t="s">
        <v>709</v>
      </c>
      <c r="D404" s="73"/>
      <c r="E404" s="73"/>
      <c r="F404" s="73"/>
      <c r="G404" s="73" t="s">
        <v>779</v>
      </c>
      <c r="H404" s="109" t="s">
        <v>607</v>
      </c>
      <c r="I404" s="74"/>
      <c r="J404" s="73"/>
      <c r="K404" s="73"/>
      <c r="L404" s="73"/>
      <c r="M404" s="73"/>
      <c r="N404" s="73"/>
      <c r="O404" s="73"/>
      <c r="P404" s="73"/>
      <c r="Q404" s="73"/>
      <c r="R404" s="73"/>
      <c r="S404" s="73"/>
      <c r="T404" s="128">
        <v>100</v>
      </c>
      <c r="U404" s="142">
        <f>T404/0.0046</f>
        <v>21739.130434782608</v>
      </c>
      <c r="V404" s="121"/>
      <c r="W404" s="114">
        <f t="shared" si="30"/>
        <v>21739.130434782608</v>
      </c>
      <c r="X404" s="103" t="s">
        <v>667</v>
      </c>
      <c r="Y404" s="102"/>
      <c r="Z404" s="102"/>
      <c r="AA404" s="102"/>
      <c r="AB404" s="102"/>
      <c r="AC404" s="102"/>
      <c r="AD404" s="102"/>
      <c r="AE404" s="102"/>
      <c r="AF404" s="102"/>
      <c r="AG404" s="102"/>
      <c r="AH404" s="102"/>
      <c r="AI404" s="102"/>
      <c r="AJ404" s="102"/>
      <c r="AK404" s="102"/>
      <c r="AL404" s="102"/>
      <c r="AM404" s="102"/>
      <c r="AN404" s="102"/>
      <c r="AO404" s="102"/>
      <c r="AP404" s="102"/>
      <c r="AQ404" s="102"/>
      <c r="AR404" s="102"/>
      <c r="AS404" s="102"/>
      <c r="AT404" s="102"/>
      <c r="AU404" s="102"/>
      <c r="AV404" s="102"/>
      <c r="AW404" s="102"/>
    </row>
    <row r="405" spans="2:49" s="116" customFormat="1" ht="40.950000000000003" customHeight="1" x14ac:dyDescent="0.3">
      <c r="B405" s="74" t="s">
        <v>203</v>
      </c>
      <c r="C405" s="136" t="s">
        <v>698</v>
      </c>
      <c r="D405" s="73"/>
      <c r="E405" s="73"/>
      <c r="F405" s="73"/>
      <c r="G405" s="73" t="s">
        <v>779</v>
      </c>
      <c r="H405" s="109" t="s">
        <v>607</v>
      </c>
      <c r="I405" s="74" t="s">
        <v>760</v>
      </c>
      <c r="J405" s="73"/>
      <c r="K405" s="73">
        <v>1</v>
      </c>
      <c r="L405" s="73"/>
      <c r="M405" s="73"/>
      <c r="N405" s="73"/>
      <c r="O405" s="73"/>
      <c r="P405" s="73"/>
      <c r="Q405" s="73"/>
      <c r="R405" s="73"/>
      <c r="S405" s="73"/>
      <c r="T405" s="143">
        <v>50</v>
      </c>
      <c r="U405" s="142">
        <f>T405/0.0046</f>
        <v>10869.565217391304</v>
      </c>
      <c r="V405" s="121"/>
      <c r="W405" s="114">
        <f t="shared" si="30"/>
        <v>10869.565217391304</v>
      </c>
      <c r="X405" s="74" t="s">
        <v>820</v>
      </c>
      <c r="Y405" s="102"/>
      <c r="Z405" s="102"/>
      <c r="AA405" s="102"/>
      <c r="AB405" s="102"/>
      <c r="AC405" s="102"/>
      <c r="AD405" s="102"/>
      <c r="AE405" s="102"/>
      <c r="AF405" s="102"/>
      <c r="AG405" s="102"/>
      <c r="AH405" s="102"/>
      <c r="AI405" s="102"/>
      <c r="AJ405" s="102"/>
      <c r="AK405" s="102"/>
      <c r="AL405" s="102"/>
      <c r="AM405" s="102"/>
      <c r="AN405" s="102"/>
      <c r="AO405" s="102"/>
      <c r="AP405" s="102"/>
      <c r="AQ405" s="102"/>
      <c r="AR405" s="102"/>
      <c r="AS405" s="102"/>
      <c r="AT405" s="102"/>
      <c r="AU405" s="102"/>
      <c r="AV405" s="102"/>
      <c r="AW405" s="102"/>
    </row>
    <row r="406" spans="2:49" s="116" customFormat="1" ht="40.950000000000003" customHeight="1" x14ac:dyDescent="0.3">
      <c r="B406" s="103" t="s">
        <v>813</v>
      </c>
      <c r="C406" s="136" t="s">
        <v>693</v>
      </c>
      <c r="D406" s="136"/>
      <c r="E406" s="136"/>
      <c r="F406" s="136"/>
      <c r="G406" s="136" t="s">
        <v>779</v>
      </c>
      <c r="H406" s="109" t="s">
        <v>607</v>
      </c>
      <c r="I406" s="74" t="s">
        <v>760</v>
      </c>
      <c r="J406" s="73"/>
      <c r="K406" s="73">
        <v>1</v>
      </c>
      <c r="L406" s="73"/>
      <c r="M406" s="73"/>
      <c r="N406" s="73"/>
      <c r="O406" s="73"/>
      <c r="P406" s="73"/>
      <c r="Q406" s="73"/>
      <c r="R406" s="73"/>
      <c r="S406" s="73"/>
      <c r="T406" s="143">
        <v>50</v>
      </c>
      <c r="U406" s="142">
        <f>T406/0.0046</f>
        <v>10869.565217391304</v>
      </c>
      <c r="V406" s="144"/>
      <c r="W406" s="114">
        <f t="shared" si="30"/>
        <v>10869.565217391304</v>
      </c>
      <c r="X406" s="103" t="s">
        <v>810</v>
      </c>
      <c r="Y406" s="102"/>
      <c r="Z406" s="102"/>
      <c r="AA406" s="102"/>
      <c r="AB406" s="102"/>
      <c r="AC406" s="102"/>
      <c r="AD406" s="102"/>
      <c r="AE406" s="102"/>
      <c r="AF406" s="102"/>
      <c r="AG406" s="102"/>
      <c r="AH406" s="102"/>
      <c r="AI406" s="102"/>
      <c r="AJ406" s="102"/>
      <c r="AK406" s="102"/>
      <c r="AL406" s="102"/>
      <c r="AM406" s="102"/>
      <c r="AN406" s="102"/>
      <c r="AO406" s="102"/>
      <c r="AP406" s="102"/>
      <c r="AQ406" s="102"/>
      <c r="AR406" s="102"/>
      <c r="AS406" s="102"/>
      <c r="AT406" s="102"/>
      <c r="AU406" s="102"/>
      <c r="AV406" s="102"/>
      <c r="AW406" s="102"/>
    </row>
    <row r="407" spans="2:49" s="116" customFormat="1" ht="40.950000000000003" customHeight="1" x14ac:dyDescent="0.3">
      <c r="B407" s="103" t="s">
        <v>172</v>
      </c>
      <c r="C407" s="136" t="s">
        <v>695</v>
      </c>
      <c r="D407" s="136"/>
      <c r="E407" s="136"/>
      <c r="F407" s="136"/>
      <c r="G407" s="136" t="s">
        <v>779</v>
      </c>
      <c r="H407" s="109" t="s">
        <v>585</v>
      </c>
      <c r="I407" s="74" t="s">
        <v>823</v>
      </c>
      <c r="J407" s="73"/>
      <c r="K407" s="73"/>
      <c r="L407" s="73"/>
      <c r="M407" s="73"/>
      <c r="N407" s="73"/>
      <c r="O407" s="73"/>
      <c r="P407" s="73"/>
      <c r="Q407" s="73">
        <v>1</v>
      </c>
      <c r="R407" s="73">
        <v>1</v>
      </c>
      <c r="S407" s="73"/>
      <c r="T407" s="143">
        <v>50</v>
      </c>
      <c r="U407" s="142">
        <f>T407/0.0047</f>
        <v>10638.297872340425</v>
      </c>
      <c r="V407" s="144"/>
      <c r="W407" s="114">
        <f t="shared" si="30"/>
        <v>10638.297872340425</v>
      </c>
      <c r="X407" s="103" t="s">
        <v>1286</v>
      </c>
      <c r="Y407" s="102"/>
      <c r="Z407" s="102"/>
      <c r="AA407" s="102"/>
      <c r="AB407" s="102"/>
      <c r="AC407" s="102"/>
      <c r="AD407" s="102"/>
      <c r="AE407" s="102"/>
      <c r="AF407" s="102"/>
      <c r="AG407" s="102"/>
      <c r="AH407" s="102"/>
      <c r="AI407" s="102"/>
      <c r="AJ407" s="102"/>
      <c r="AK407" s="102"/>
      <c r="AL407" s="102"/>
      <c r="AM407" s="102"/>
      <c r="AN407" s="102"/>
      <c r="AO407" s="102"/>
      <c r="AP407" s="102"/>
      <c r="AQ407" s="102"/>
      <c r="AR407" s="102"/>
      <c r="AS407" s="102"/>
      <c r="AT407" s="102"/>
      <c r="AU407" s="102"/>
      <c r="AV407" s="102"/>
      <c r="AW407" s="102"/>
    </row>
    <row r="408" spans="2:49" s="116" customFormat="1" ht="40.950000000000003" customHeight="1" x14ac:dyDescent="0.3">
      <c r="B408" s="103" t="s">
        <v>775</v>
      </c>
      <c r="C408" s="136" t="s">
        <v>695</v>
      </c>
      <c r="D408" s="136"/>
      <c r="E408" s="136"/>
      <c r="F408" s="136"/>
      <c r="G408" s="136" t="s">
        <v>779</v>
      </c>
      <c r="H408" s="109" t="s">
        <v>607</v>
      </c>
      <c r="I408" s="74"/>
      <c r="J408" s="73"/>
      <c r="K408" s="73"/>
      <c r="L408" s="73"/>
      <c r="M408" s="73">
        <v>1</v>
      </c>
      <c r="N408" s="73"/>
      <c r="O408" s="73"/>
      <c r="P408" s="73"/>
      <c r="Q408" s="73"/>
      <c r="R408" s="73"/>
      <c r="S408" s="73"/>
      <c r="T408" s="143">
        <v>15</v>
      </c>
      <c r="U408" s="142">
        <f>T408/0.0046</f>
        <v>3260.8695652173915</v>
      </c>
      <c r="V408" s="144"/>
      <c r="W408" s="114">
        <f t="shared" si="30"/>
        <v>3260.8695652173915</v>
      </c>
      <c r="X408" s="103" t="s">
        <v>653</v>
      </c>
      <c r="Y408" s="102"/>
      <c r="Z408" s="102"/>
      <c r="AA408" s="102"/>
      <c r="AB408" s="102"/>
      <c r="AC408" s="102"/>
      <c r="AD408" s="102"/>
      <c r="AE408" s="102"/>
      <c r="AF408" s="102"/>
      <c r="AG408" s="102"/>
      <c r="AH408" s="102"/>
      <c r="AI408" s="102"/>
      <c r="AJ408" s="102"/>
      <c r="AK408" s="102"/>
      <c r="AL408" s="102"/>
      <c r="AM408" s="102"/>
      <c r="AN408" s="102"/>
      <c r="AO408" s="102"/>
      <c r="AP408" s="102"/>
      <c r="AQ408" s="102"/>
      <c r="AR408" s="102"/>
      <c r="AS408" s="102"/>
      <c r="AT408" s="102"/>
      <c r="AU408" s="102"/>
      <c r="AV408" s="102"/>
      <c r="AW408" s="102"/>
    </row>
    <row r="409" spans="2:49" s="116" customFormat="1" ht="40.950000000000003" customHeight="1" x14ac:dyDescent="0.3">
      <c r="B409" s="74" t="s">
        <v>223</v>
      </c>
      <c r="C409" s="136" t="s">
        <v>690</v>
      </c>
      <c r="D409" s="73"/>
      <c r="E409" s="73"/>
      <c r="F409" s="73"/>
      <c r="G409" s="73" t="s">
        <v>779</v>
      </c>
      <c r="H409" s="109" t="s">
        <v>607</v>
      </c>
      <c r="I409" s="74"/>
      <c r="J409" s="73"/>
      <c r="K409" s="73"/>
      <c r="L409" s="73">
        <v>1</v>
      </c>
      <c r="M409" s="73"/>
      <c r="N409" s="73"/>
      <c r="O409" s="73"/>
      <c r="P409" s="73"/>
      <c r="Q409" s="73"/>
      <c r="R409" s="73"/>
      <c r="S409" s="73"/>
      <c r="T409" s="143">
        <v>3.4249999999999998</v>
      </c>
      <c r="U409" s="142">
        <f>T409/0.0046</f>
        <v>744.56521739130437</v>
      </c>
      <c r="V409" s="121"/>
      <c r="W409" s="114">
        <f t="shared" si="30"/>
        <v>744.56521739130437</v>
      </c>
      <c r="X409" s="74"/>
      <c r="Y409" s="102"/>
      <c r="Z409" s="102"/>
      <c r="AA409" s="102"/>
      <c r="AB409" s="102"/>
      <c r="AC409" s="102"/>
      <c r="AD409" s="102"/>
      <c r="AE409" s="102"/>
      <c r="AF409" s="102"/>
      <c r="AG409" s="102"/>
      <c r="AH409" s="102"/>
      <c r="AI409" s="102"/>
      <c r="AJ409" s="102"/>
      <c r="AK409" s="102"/>
      <c r="AL409" s="102"/>
      <c r="AM409" s="102"/>
      <c r="AN409" s="102"/>
      <c r="AO409" s="102"/>
      <c r="AP409" s="102"/>
      <c r="AQ409" s="102"/>
      <c r="AR409" s="102"/>
      <c r="AS409" s="102"/>
      <c r="AT409" s="102"/>
      <c r="AU409" s="102"/>
      <c r="AV409" s="102"/>
      <c r="AW409" s="102"/>
    </row>
    <row r="410" spans="2:49" s="102" customFormat="1" ht="40.950000000000003" customHeight="1" x14ac:dyDescent="0.3">
      <c r="B410" s="74" t="s">
        <v>923</v>
      </c>
      <c r="C410" s="73" t="s">
        <v>700</v>
      </c>
      <c r="D410" s="73"/>
      <c r="E410" s="73"/>
      <c r="F410" s="73"/>
      <c r="G410" s="73" t="s">
        <v>779</v>
      </c>
      <c r="H410" s="109" t="s">
        <v>607</v>
      </c>
      <c r="I410" s="74" t="s">
        <v>766</v>
      </c>
      <c r="J410" s="73"/>
      <c r="K410" s="73"/>
      <c r="L410" s="73"/>
      <c r="M410" s="73"/>
      <c r="N410" s="73"/>
      <c r="O410" s="73"/>
      <c r="P410" s="73"/>
      <c r="Q410" s="73"/>
      <c r="R410" s="73"/>
      <c r="S410" s="73">
        <v>1</v>
      </c>
      <c r="T410" s="143">
        <v>1</v>
      </c>
      <c r="U410" s="142">
        <f>T410/0.0046</f>
        <v>217.39130434782609</v>
      </c>
      <c r="V410" s="121"/>
      <c r="W410" s="114">
        <f t="shared" si="30"/>
        <v>217.39130434782609</v>
      </c>
      <c r="X410" s="74" t="s">
        <v>924</v>
      </c>
    </row>
    <row r="411" spans="2:49" s="102" customFormat="1" ht="40.950000000000003" customHeight="1" x14ac:dyDescent="0.3">
      <c r="B411" s="74" t="s">
        <v>95</v>
      </c>
      <c r="C411" s="73" t="s">
        <v>708</v>
      </c>
      <c r="D411" s="73"/>
      <c r="E411" s="73"/>
      <c r="F411" s="73"/>
      <c r="G411" s="73" t="s">
        <v>779</v>
      </c>
      <c r="H411" s="74" t="s">
        <v>587</v>
      </c>
      <c r="I411" s="74"/>
      <c r="J411" s="73"/>
      <c r="K411" s="73"/>
      <c r="L411" s="73">
        <v>1</v>
      </c>
      <c r="M411" s="73"/>
      <c r="N411" s="73"/>
      <c r="O411" s="73"/>
      <c r="P411" s="73"/>
      <c r="Q411" s="73"/>
      <c r="R411" s="73"/>
      <c r="S411" s="73"/>
      <c r="T411" s="142">
        <v>0.02</v>
      </c>
      <c r="U411" s="114">
        <f>T411/0.0046</f>
        <v>4.3478260869565215</v>
      </c>
      <c r="V411" s="121"/>
      <c r="W411" s="101">
        <f t="shared" si="30"/>
        <v>4.3478260869565215</v>
      </c>
      <c r="X411" s="74" t="s">
        <v>548</v>
      </c>
    </row>
    <row r="412" spans="2:49" s="116" customFormat="1" ht="40.950000000000003" customHeight="1" x14ac:dyDescent="0.3">
      <c r="B412" s="103" t="s">
        <v>761</v>
      </c>
      <c r="C412" s="136" t="s">
        <v>733</v>
      </c>
      <c r="D412" s="136"/>
      <c r="E412" s="136"/>
      <c r="F412" s="136"/>
      <c r="G412" s="136" t="s">
        <v>779</v>
      </c>
      <c r="H412" s="109" t="s">
        <v>607</v>
      </c>
      <c r="I412" s="74" t="s">
        <v>766</v>
      </c>
      <c r="J412" s="73"/>
      <c r="K412" s="73"/>
      <c r="L412" s="73"/>
      <c r="M412" s="73"/>
      <c r="N412" s="73"/>
      <c r="O412" s="73"/>
      <c r="P412" s="73"/>
      <c r="Q412" s="73"/>
      <c r="R412" s="73"/>
      <c r="S412" s="73">
        <v>1</v>
      </c>
      <c r="T412" s="145"/>
      <c r="U412" s="145"/>
      <c r="V412" s="144"/>
      <c r="W412" s="114">
        <f t="shared" si="30"/>
        <v>0</v>
      </c>
      <c r="X412" s="103" t="s">
        <v>768</v>
      </c>
      <c r="Y412" s="102"/>
      <c r="Z412" s="102"/>
      <c r="AA412" s="102"/>
      <c r="AB412" s="102"/>
      <c r="AC412" s="102"/>
      <c r="AD412" s="102"/>
      <c r="AE412" s="102"/>
      <c r="AF412" s="102"/>
      <c r="AG412" s="102"/>
      <c r="AH412" s="102"/>
      <c r="AI412" s="102"/>
      <c r="AJ412" s="102"/>
      <c r="AK412" s="102"/>
      <c r="AL412" s="102"/>
      <c r="AM412" s="102"/>
      <c r="AN412" s="102"/>
      <c r="AO412" s="102"/>
      <c r="AP412" s="102"/>
      <c r="AQ412" s="102"/>
      <c r="AR412" s="102"/>
      <c r="AS412" s="102"/>
      <c r="AT412" s="102"/>
      <c r="AU412" s="102"/>
      <c r="AV412" s="102"/>
      <c r="AW412" s="102"/>
    </row>
    <row r="413" spans="2:49" s="116" customFormat="1" ht="40.950000000000003" customHeight="1" x14ac:dyDescent="0.3">
      <c r="B413" s="74" t="s">
        <v>762</v>
      </c>
      <c r="C413" s="136" t="s">
        <v>709</v>
      </c>
      <c r="D413" s="73"/>
      <c r="E413" s="136"/>
      <c r="F413" s="136"/>
      <c r="G413" s="136" t="s">
        <v>779</v>
      </c>
      <c r="H413" s="109" t="s">
        <v>607</v>
      </c>
      <c r="I413" s="74" t="s">
        <v>760</v>
      </c>
      <c r="J413" s="73"/>
      <c r="K413" s="73">
        <v>1</v>
      </c>
      <c r="L413" s="73"/>
      <c r="M413" s="73"/>
      <c r="N413" s="73">
        <v>1</v>
      </c>
      <c r="O413" s="73"/>
      <c r="P413" s="73"/>
      <c r="Q413" s="73"/>
      <c r="R413" s="73"/>
      <c r="S413" s="73"/>
      <c r="T413" s="145"/>
      <c r="U413" s="145"/>
      <c r="V413" s="144"/>
      <c r="W413" s="114">
        <f t="shared" si="30"/>
        <v>0</v>
      </c>
      <c r="X413" s="103" t="s">
        <v>764</v>
      </c>
      <c r="Y413" s="102"/>
      <c r="Z413" s="102"/>
      <c r="AA413" s="102"/>
      <c r="AB413" s="102"/>
      <c r="AC413" s="102"/>
      <c r="AD413" s="102"/>
      <c r="AE413" s="102"/>
      <c r="AF413" s="102"/>
      <c r="AG413" s="102"/>
      <c r="AH413" s="102"/>
      <c r="AI413" s="102"/>
      <c r="AJ413" s="102"/>
      <c r="AK413" s="102"/>
      <c r="AL413" s="102"/>
      <c r="AM413" s="102"/>
      <c r="AN413" s="102"/>
      <c r="AO413" s="102"/>
      <c r="AP413" s="102"/>
      <c r="AQ413" s="102"/>
      <c r="AR413" s="102"/>
      <c r="AS413" s="102"/>
      <c r="AT413" s="102"/>
      <c r="AU413" s="102"/>
      <c r="AV413" s="102"/>
      <c r="AW413" s="102"/>
    </row>
    <row r="414" spans="2:49" s="116" customFormat="1" ht="40.950000000000003" customHeight="1" x14ac:dyDescent="0.3">
      <c r="B414" s="103" t="s">
        <v>797</v>
      </c>
      <c r="C414" s="136" t="s">
        <v>698</v>
      </c>
      <c r="D414" s="136"/>
      <c r="E414" s="136"/>
      <c r="F414" s="136"/>
      <c r="G414" s="136" t="s">
        <v>779</v>
      </c>
      <c r="H414" s="109" t="s">
        <v>607</v>
      </c>
      <c r="I414" s="74" t="s">
        <v>760</v>
      </c>
      <c r="J414" s="73"/>
      <c r="K414" s="73">
        <v>1</v>
      </c>
      <c r="L414" s="73"/>
      <c r="M414" s="73"/>
      <c r="N414" s="73"/>
      <c r="O414" s="73"/>
      <c r="P414" s="73"/>
      <c r="Q414" s="73"/>
      <c r="R414" s="73"/>
      <c r="S414" s="73"/>
      <c r="T414" s="145"/>
      <c r="U414" s="145"/>
      <c r="V414" s="144"/>
      <c r="W414" s="114">
        <f t="shared" si="30"/>
        <v>0</v>
      </c>
      <c r="X414" s="103" t="s">
        <v>799</v>
      </c>
      <c r="Y414" s="102"/>
      <c r="Z414" s="102"/>
      <c r="AA414" s="102"/>
      <c r="AB414" s="102"/>
      <c r="AC414" s="102"/>
      <c r="AD414" s="102"/>
      <c r="AE414" s="102"/>
      <c r="AF414" s="102"/>
      <c r="AG414" s="102"/>
      <c r="AH414" s="102"/>
      <c r="AI414" s="102"/>
      <c r="AJ414" s="102"/>
      <c r="AK414" s="102"/>
      <c r="AL414" s="102"/>
      <c r="AM414" s="102"/>
      <c r="AN414" s="102"/>
      <c r="AO414" s="102"/>
      <c r="AP414" s="102"/>
      <c r="AQ414" s="102"/>
      <c r="AR414" s="102"/>
      <c r="AS414" s="102"/>
      <c r="AT414" s="102"/>
      <c r="AU414" s="102"/>
      <c r="AV414" s="102"/>
      <c r="AW414" s="102"/>
    </row>
    <row r="415" spans="2:49" s="116" customFormat="1" ht="40.950000000000003" customHeight="1" x14ac:dyDescent="0.3">
      <c r="B415" s="103" t="s">
        <v>800</v>
      </c>
      <c r="C415" s="136" t="s">
        <v>693</v>
      </c>
      <c r="D415" s="136"/>
      <c r="E415" s="136"/>
      <c r="F415" s="136"/>
      <c r="G415" s="136" t="s">
        <v>779</v>
      </c>
      <c r="H415" s="109" t="s">
        <v>607</v>
      </c>
      <c r="I415" s="74" t="s">
        <v>760</v>
      </c>
      <c r="J415" s="73"/>
      <c r="K415" s="73">
        <v>1</v>
      </c>
      <c r="L415" s="73"/>
      <c r="M415" s="73"/>
      <c r="N415" s="73"/>
      <c r="O415" s="73"/>
      <c r="P415" s="73"/>
      <c r="Q415" s="73"/>
      <c r="R415" s="73"/>
      <c r="S415" s="73"/>
      <c r="T415" s="145"/>
      <c r="U415" s="145"/>
      <c r="V415" s="144"/>
      <c r="W415" s="114">
        <f t="shared" si="30"/>
        <v>0</v>
      </c>
      <c r="X415" s="103" t="s">
        <v>809</v>
      </c>
      <c r="Y415" s="102"/>
      <c r="Z415" s="102"/>
      <c r="AA415" s="102"/>
      <c r="AB415" s="102"/>
      <c r="AC415" s="102"/>
      <c r="AD415" s="102"/>
      <c r="AE415" s="102"/>
      <c r="AF415" s="102"/>
      <c r="AG415" s="102"/>
      <c r="AH415" s="102"/>
      <c r="AI415" s="102"/>
      <c r="AJ415" s="102"/>
      <c r="AK415" s="102"/>
      <c r="AL415" s="102"/>
      <c r="AM415" s="102"/>
      <c r="AN415" s="102"/>
      <c r="AO415" s="102"/>
      <c r="AP415" s="102"/>
      <c r="AQ415" s="102"/>
      <c r="AR415" s="102"/>
      <c r="AS415" s="102"/>
      <c r="AT415" s="102"/>
      <c r="AU415" s="102"/>
      <c r="AV415" s="102"/>
      <c r="AW415" s="102"/>
    </row>
    <row r="416" spans="2:49" s="116" customFormat="1" ht="40.950000000000003" customHeight="1" x14ac:dyDescent="0.3">
      <c r="B416" s="103" t="s">
        <v>815</v>
      </c>
      <c r="C416" s="136" t="s">
        <v>699</v>
      </c>
      <c r="D416" s="136"/>
      <c r="E416" s="136"/>
      <c r="F416" s="136"/>
      <c r="G416" s="136" t="s">
        <v>779</v>
      </c>
      <c r="H416" s="74" t="s">
        <v>816</v>
      </c>
      <c r="I416" s="74" t="s">
        <v>760</v>
      </c>
      <c r="J416" s="73"/>
      <c r="K416" s="73"/>
      <c r="L416" s="73">
        <v>1</v>
      </c>
      <c r="M416" s="73"/>
      <c r="N416" s="73"/>
      <c r="O416" s="73"/>
      <c r="P416" s="73"/>
      <c r="Q416" s="73"/>
      <c r="R416" s="73"/>
      <c r="S416" s="73"/>
      <c r="T416" s="145"/>
      <c r="U416" s="145"/>
      <c r="V416" s="144"/>
      <c r="W416" s="101">
        <f t="shared" si="30"/>
        <v>0</v>
      </c>
      <c r="X416" s="103" t="s">
        <v>818</v>
      </c>
      <c r="Y416" s="102"/>
      <c r="Z416" s="102"/>
      <c r="AA416" s="102"/>
      <c r="AB416" s="102"/>
      <c r="AC416" s="102"/>
      <c r="AD416" s="102"/>
      <c r="AE416" s="102"/>
      <c r="AF416" s="102"/>
      <c r="AG416" s="102"/>
      <c r="AH416" s="102"/>
      <c r="AI416" s="102"/>
      <c r="AJ416" s="102"/>
      <c r="AK416" s="102"/>
      <c r="AL416" s="102"/>
      <c r="AM416" s="102"/>
      <c r="AN416" s="102"/>
      <c r="AO416" s="102"/>
      <c r="AP416" s="102"/>
      <c r="AQ416" s="102"/>
      <c r="AR416" s="102"/>
      <c r="AS416" s="102"/>
      <c r="AT416" s="102"/>
      <c r="AU416" s="102"/>
      <c r="AV416" s="102"/>
      <c r="AW416" s="102"/>
    </row>
    <row r="417" spans="2:49" s="116" customFormat="1" ht="40.950000000000003" customHeight="1" x14ac:dyDescent="0.3">
      <c r="B417" s="74" t="s">
        <v>226</v>
      </c>
      <c r="C417" s="136" t="s">
        <v>698</v>
      </c>
      <c r="D417" s="73"/>
      <c r="E417" s="73"/>
      <c r="F417" s="73"/>
      <c r="G417" s="73" t="s">
        <v>779</v>
      </c>
      <c r="H417" s="109" t="s">
        <v>607</v>
      </c>
      <c r="I417" s="74"/>
      <c r="J417" s="73"/>
      <c r="K417" s="73"/>
      <c r="L417" s="73"/>
      <c r="M417" s="73"/>
      <c r="N417" s="73"/>
      <c r="O417" s="73"/>
      <c r="P417" s="73"/>
      <c r="Q417" s="73">
        <v>1</v>
      </c>
      <c r="R417" s="73"/>
      <c r="S417" s="73"/>
      <c r="T417" s="142"/>
      <c r="U417" s="142"/>
      <c r="V417" s="121"/>
      <c r="W417" s="114">
        <f t="shared" si="30"/>
        <v>0</v>
      </c>
      <c r="X417" s="74"/>
      <c r="Y417" s="102"/>
      <c r="Z417" s="102"/>
      <c r="AA417" s="102"/>
      <c r="AB417" s="102"/>
      <c r="AC417" s="102"/>
      <c r="AD417" s="102"/>
      <c r="AE417" s="102"/>
      <c r="AF417" s="102"/>
      <c r="AG417" s="102"/>
      <c r="AH417" s="102"/>
      <c r="AI417" s="102"/>
      <c r="AJ417" s="102"/>
      <c r="AK417" s="102"/>
      <c r="AL417" s="102"/>
      <c r="AM417" s="102"/>
      <c r="AN417" s="102"/>
      <c r="AO417" s="102"/>
      <c r="AP417" s="102"/>
      <c r="AQ417" s="102"/>
      <c r="AR417" s="102"/>
      <c r="AS417" s="102"/>
      <c r="AT417" s="102"/>
      <c r="AU417" s="102"/>
      <c r="AV417" s="102"/>
      <c r="AW417" s="102"/>
    </row>
    <row r="418" spans="2:49" s="116" customFormat="1" ht="40.950000000000003" customHeight="1" x14ac:dyDescent="0.3">
      <c r="B418" s="74" t="s">
        <v>224</v>
      </c>
      <c r="C418" s="136" t="s">
        <v>700</v>
      </c>
      <c r="D418" s="73"/>
      <c r="E418" s="73"/>
      <c r="F418" s="73"/>
      <c r="G418" s="73" t="s">
        <v>779</v>
      </c>
      <c r="H418" s="74" t="s">
        <v>585</v>
      </c>
      <c r="I418" s="74" t="s">
        <v>760</v>
      </c>
      <c r="J418" s="73"/>
      <c r="K418" s="73"/>
      <c r="L418" s="73">
        <v>1</v>
      </c>
      <c r="M418" s="73"/>
      <c r="N418" s="73"/>
      <c r="O418" s="73"/>
      <c r="P418" s="73"/>
      <c r="Q418" s="73"/>
      <c r="R418" s="73"/>
      <c r="S418" s="73"/>
      <c r="T418" s="142"/>
      <c r="U418" s="142"/>
      <c r="V418" s="121"/>
      <c r="W418" s="101">
        <f t="shared" si="30"/>
        <v>0</v>
      </c>
      <c r="X418" s="74" t="s">
        <v>656</v>
      </c>
      <c r="Y418" s="102"/>
      <c r="Z418" s="102"/>
      <c r="AA418" s="102"/>
      <c r="AB418" s="102"/>
      <c r="AC418" s="102"/>
      <c r="AD418" s="102"/>
      <c r="AE418" s="102"/>
      <c r="AF418" s="102"/>
      <c r="AG418" s="102"/>
      <c r="AH418" s="102"/>
      <c r="AI418" s="102"/>
      <c r="AJ418" s="102"/>
      <c r="AK418" s="102"/>
      <c r="AL418" s="102"/>
      <c r="AM418" s="102"/>
      <c r="AN418" s="102"/>
      <c r="AO418" s="102"/>
      <c r="AP418" s="102"/>
      <c r="AQ418" s="102"/>
      <c r="AR418" s="102"/>
      <c r="AS418" s="102"/>
      <c r="AT418" s="102"/>
      <c r="AU418" s="102"/>
      <c r="AV418" s="102"/>
      <c r="AW418" s="102"/>
    </row>
    <row r="419" spans="2:49" s="116" customFormat="1" ht="40.950000000000003" customHeight="1" x14ac:dyDescent="0.3">
      <c r="B419" s="74" t="s">
        <v>214</v>
      </c>
      <c r="C419" s="73" t="s">
        <v>708</v>
      </c>
      <c r="D419" s="73"/>
      <c r="E419" s="73"/>
      <c r="F419" s="73"/>
      <c r="G419" s="73" t="s">
        <v>779</v>
      </c>
      <c r="H419" s="74" t="s">
        <v>587</v>
      </c>
      <c r="I419" s="74" t="s">
        <v>823</v>
      </c>
      <c r="J419" s="73"/>
      <c r="K419" s="73"/>
      <c r="L419" s="73"/>
      <c r="M419" s="73"/>
      <c r="N419" s="73"/>
      <c r="O419" s="73"/>
      <c r="P419" s="73"/>
      <c r="Q419" s="73">
        <v>1</v>
      </c>
      <c r="R419" s="73"/>
      <c r="S419" s="73"/>
      <c r="T419" s="143">
        <v>10</v>
      </c>
      <c r="U419" s="114">
        <f>T419/0.0046</f>
        <v>2173.913043478261</v>
      </c>
      <c r="V419" s="121"/>
      <c r="W419" s="101">
        <f t="shared" si="30"/>
        <v>2173.913043478261</v>
      </c>
      <c r="X419" s="74" t="s">
        <v>1164</v>
      </c>
      <c r="Y419" s="102"/>
      <c r="Z419" s="102"/>
      <c r="AA419" s="102"/>
      <c r="AB419" s="102"/>
      <c r="AC419" s="102"/>
      <c r="AD419" s="102"/>
      <c r="AE419" s="102"/>
      <c r="AF419" s="102"/>
      <c r="AG419" s="102"/>
      <c r="AH419" s="102"/>
      <c r="AI419" s="102"/>
      <c r="AJ419" s="102"/>
      <c r="AK419" s="102"/>
      <c r="AL419" s="102"/>
      <c r="AM419" s="102"/>
      <c r="AN419" s="102"/>
      <c r="AO419" s="102"/>
      <c r="AP419" s="102"/>
      <c r="AQ419" s="102"/>
      <c r="AR419" s="102"/>
      <c r="AS419" s="102"/>
      <c r="AT419" s="102"/>
      <c r="AU419" s="102"/>
      <c r="AV419" s="102"/>
      <c r="AW419" s="102"/>
    </row>
    <row r="420" spans="2:49" s="116" customFormat="1" ht="40.950000000000003" customHeight="1" x14ac:dyDescent="0.3">
      <c r="B420" s="103" t="s">
        <v>188</v>
      </c>
      <c r="C420" s="73" t="s">
        <v>692</v>
      </c>
      <c r="D420" s="136"/>
      <c r="E420" s="136"/>
      <c r="F420" s="136"/>
      <c r="G420" s="73" t="s">
        <v>779</v>
      </c>
      <c r="H420" s="74" t="s">
        <v>587</v>
      </c>
      <c r="I420" s="74" t="s">
        <v>760</v>
      </c>
      <c r="J420" s="73"/>
      <c r="K420" s="73"/>
      <c r="L420" s="73">
        <v>1</v>
      </c>
      <c r="M420" s="73"/>
      <c r="N420" s="73"/>
      <c r="O420" s="73"/>
      <c r="P420" s="73"/>
      <c r="Q420" s="73"/>
      <c r="R420" s="73"/>
      <c r="S420" s="73"/>
      <c r="T420" s="143">
        <v>2</v>
      </c>
      <c r="U420" s="167">
        <f>T420/0.0046</f>
        <v>434.78260869565219</v>
      </c>
      <c r="V420" s="144"/>
      <c r="W420" s="101">
        <f t="shared" si="30"/>
        <v>434.78260869565219</v>
      </c>
      <c r="X420" s="107" t="s">
        <v>1380</v>
      </c>
      <c r="Y420" s="102"/>
      <c r="Z420" s="102"/>
      <c r="AA420" s="102"/>
      <c r="AB420" s="102"/>
      <c r="AC420" s="102"/>
      <c r="AD420" s="102"/>
      <c r="AE420" s="102"/>
      <c r="AF420" s="102"/>
      <c r="AG420" s="102"/>
      <c r="AH420" s="102"/>
      <c r="AI420" s="102"/>
      <c r="AJ420" s="102"/>
      <c r="AK420" s="102"/>
      <c r="AL420" s="102"/>
      <c r="AM420" s="102"/>
      <c r="AN420" s="102"/>
      <c r="AO420" s="102"/>
      <c r="AP420" s="102"/>
      <c r="AQ420" s="102"/>
      <c r="AR420" s="102"/>
      <c r="AS420" s="102"/>
      <c r="AT420" s="102"/>
      <c r="AU420" s="102"/>
      <c r="AV420" s="102"/>
      <c r="AW420" s="102"/>
    </row>
    <row r="421" spans="2:49" s="116" customFormat="1" ht="40.950000000000003" customHeight="1" x14ac:dyDescent="0.3">
      <c r="B421" s="103" t="s">
        <v>194</v>
      </c>
      <c r="C421" s="136" t="s">
        <v>705</v>
      </c>
      <c r="D421" s="136"/>
      <c r="E421" s="136"/>
      <c r="F421" s="136"/>
      <c r="G421" s="73" t="s">
        <v>779</v>
      </c>
      <c r="H421" s="74" t="s">
        <v>585</v>
      </c>
      <c r="I421" s="74"/>
      <c r="J421" s="73"/>
      <c r="K421" s="73"/>
      <c r="L421" s="73"/>
      <c r="M421" s="73"/>
      <c r="N421" s="73"/>
      <c r="O421" s="73"/>
      <c r="P421" s="73"/>
      <c r="Q421" s="73"/>
      <c r="R421" s="73"/>
      <c r="S421" s="73"/>
      <c r="T421" s="145"/>
      <c r="U421" s="145"/>
      <c r="V421" s="144"/>
      <c r="W421" s="101">
        <f t="shared" si="30"/>
        <v>0</v>
      </c>
      <c r="X421" s="103"/>
      <c r="Y421" s="102"/>
      <c r="Z421" s="102"/>
      <c r="AA421" s="102"/>
      <c r="AB421" s="102"/>
      <c r="AC421" s="102"/>
      <c r="AD421" s="102"/>
      <c r="AE421" s="102"/>
      <c r="AF421" s="102"/>
      <c r="AG421" s="102"/>
      <c r="AH421" s="102"/>
      <c r="AI421" s="102"/>
      <c r="AJ421" s="102"/>
      <c r="AK421" s="102"/>
      <c r="AL421" s="102"/>
      <c r="AM421" s="102"/>
      <c r="AN421" s="102"/>
      <c r="AO421" s="102"/>
      <c r="AP421" s="102"/>
      <c r="AQ421" s="102"/>
      <c r="AR421" s="102"/>
      <c r="AS421" s="102"/>
      <c r="AT421" s="102"/>
      <c r="AU421" s="102"/>
      <c r="AV421" s="102"/>
      <c r="AW421" s="102"/>
    </row>
    <row r="422" spans="2:49" s="116" customFormat="1" ht="40.950000000000003" customHeight="1" x14ac:dyDescent="0.3">
      <c r="B422" s="103" t="s">
        <v>194</v>
      </c>
      <c r="C422" s="136" t="s">
        <v>699</v>
      </c>
      <c r="D422" s="136"/>
      <c r="E422" s="136"/>
      <c r="F422" s="136"/>
      <c r="G422" s="73" t="s">
        <v>779</v>
      </c>
      <c r="H422" s="74" t="s">
        <v>585</v>
      </c>
      <c r="I422" s="74"/>
      <c r="J422" s="73"/>
      <c r="K422" s="73"/>
      <c r="L422" s="73"/>
      <c r="M422" s="73"/>
      <c r="N422" s="73"/>
      <c r="O422" s="73"/>
      <c r="P422" s="73"/>
      <c r="Q422" s="73"/>
      <c r="R422" s="73"/>
      <c r="S422" s="73"/>
      <c r="T422" s="145"/>
      <c r="U422" s="145"/>
      <c r="V422" s="144"/>
      <c r="W422" s="101">
        <f t="shared" si="30"/>
        <v>0</v>
      </c>
      <c r="X422" s="102"/>
      <c r="Y422" s="102"/>
      <c r="Z422" s="102"/>
      <c r="AA422" s="102"/>
      <c r="AB422" s="102"/>
      <c r="AC422" s="102"/>
      <c r="AD422" s="102"/>
      <c r="AE422" s="102"/>
      <c r="AF422" s="102"/>
      <c r="AG422" s="102"/>
      <c r="AH422" s="102"/>
      <c r="AI422" s="102"/>
      <c r="AJ422" s="102"/>
      <c r="AK422" s="102"/>
      <c r="AL422" s="102"/>
      <c r="AM422" s="102"/>
      <c r="AN422" s="102"/>
      <c r="AO422" s="102"/>
      <c r="AP422" s="102"/>
      <c r="AQ422" s="102"/>
      <c r="AR422" s="102"/>
      <c r="AS422" s="102"/>
      <c r="AT422" s="102"/>
      <c r="AU422" s="102"/>
      <c r="AV422" s="102"/>
      <c r="AW422" s="102"/>
    </row>
    <row r="423" spans="2:49" s="116" customFormat="1" ht="40.950000000000003" customHeight="1" x14ac:dyDescent="0.3">
      <c r="B423" s="103" t="s">
        <v>670</v>
      </c>
      <c r="C423" s="73" t="s">
        <v>698</v>
      </c>
      <c r="D423" s="136"/>
      <c r="E423" s="136"/>
      <c r="F423" s="136"/>
      <c r="G423" s="136" t="s">
        <v>779</v>
      </c>
      <c r="H423" s="109" t="s">
        <v>607</v>
      </c>
      <c r="I423" s="74" t="s">
        <v>759</v>
      </c>
      <c r="J423" s="73"/>
      <c r="K423" s="73"/>
      <c r="L423" s="73"/>
      <c r="M423" s="73"/>
      <c r="N423" s="73"/>
      <c r="O423" s="73"/>
      <c r="P423" s="73">
        <v>1</v>
      </c>
      <c r="Q423" s="73"/>
      <c r="R423" s="73"/>
      <c r="S423" s="73"/>
      <c r="T423" s="143">
        <v>100</v>
      </c>
      <c r="U423" s="114">
        <f>T423/0.0045</f>
        <v>22222.222222222223</v>
      </c>
      <c r="V423" s="132"/>
      <c r="W423" s="114">
        <f t="shared" si="30"/>
        <v>22222.222222222223</v>
      </c>
      <c r="X423" s="103" t="s">
        <v>987</v>
      </c>
      <c r="Y423" s="102"/>
      <c r="Z423" s="102"/>
      <c r="AA423" s="102"/>
      <c r="AB423" s="102"/>
      <c r="AC423" s="102"/>
      <c r="AD423" s="102"/>
      <c r="AE423" s="102"/>
      <c r="AF423" s="102"/>
      <c r="AG423" s="102"/>
      <c r="AH423" s="102"/>
      <c r="AI423" s="102"/>
      <c r="AJ423" s="102"/>
      <c r="AK423" s="102"/>
      <c r="AL423" s="102"/>
      <c r="AM423" s="102"/>
      <c r="AN423" s="102"/>
      <c r="AO423" s="102"/>
      <c r="AP423" s="102"/>
      <c r="AQ423" s="102"/>
      <c r="AR423" s="102"/>
      <c r="AS423" s="102"/>
      <c r="AT423" s="102"/>
      <c r="AU423" s="102"/>
      <c r="AV423" s="102"/>
      <c r="AW423" s="102"/>
    </row>
    <row r="424" spans="2:49" s="116" customFormat="1" ht="40.950000000000003" customHeight="1" x14ac:dyDescent="0.3">
      <c r="B424" s="103" t="s">
        <v>674</v>
      </c>
      <c r="C424" s="136" t="s">
        <v>698</v>
      </c>
      <c r="D424" s="136"/>
      <c r="E424" s="136"/>
      <c r="F424" s="136"/>
      <c r="G424" s="136" t="s">
        <v>779</v>
      </c>
      <c r="H424" s="74" t="s">
        <v>585</v>
      </c>
      <c r="I424" s="74" t="s">
        <v>760</v>
      </c>
      <c r="J424" s="73"/>
      <c r="K424" s="73">
        <v>1</v>
      </c>
      <c r="L424" s="73">
        <v>1</v>
      </c>
      <c r="M424" s="73">
        <v>1</v>
      </c>
      <c r="N424" s="73"/>
      <c r="O424" s="73"/>
      <c r="P424" s="73"/>
      <c r="Q424" s="73"/>
      <c r="R424" s="73"/>
      <c r="S424" s="73"/>
      <c r="T424" s="143">
        <v>5000</v>
      </c>
      <c r="U424" s="134">
        <f>T424/0.0047</f>
        <v>1063829.7872340425</v>
      </c>
      <c r="V424" s="121"/>
      <c r="W424" s="101">
        <f t="shared" si="30"/>
        <v>1063829.7872340425</v>
      </c>
      <c r="X424" s="103" t="s">
        <v>1382</v>
      </c>
      <c r="Y424" s="102"/>
      <c r="Z424" s="102"/>
      <c r="AA424" s="102"/>
      <c r="AB424" s="102"/>
      <c r="AC424" s="102"/>
      <c r="AD424" s="102"/>
      <c r="AE424" s="102"/>
      <c r="AF424" s="102"/>
      <c r="AG424" s="102"/>
      <c r="AH424" s="102"/>
      <c r="AI424" s="102"/>
      <c r="AJ424" s="102"/>
      <c r="AK424" s="102"/>
      <c r="AL424" s="102"/>
      <c r="AM424" s="102"/>
      <c r="AN424" s="102"/>
      <c r="AO424" s="102"/>
      <c r="AP424" s="102"/>
      <c r="AQ424" s="102"/>
      <c r="AR424" s="102"/>
      <c r="AS424" s="102"/>
      <c r="AT424" s="102"/>
      <c r="AU424" s="102"/>
      <c r="AV424" s="102"/>
      <c r="AW424" s="102"/>
    </row>
    <row r="425" spans="2:49" s="116" customFormat="1" ht="40.950000000000003" customHeight="1" x14ac:dyDescent="0.3">
      <c r="B425" s="103" t="s">
        <v>1088</v>
      </c>
      <c r="C425" s="136" t="s">
        <v>1124</v>
      </c>
      <c r="D425" s="136"/>
      <c r="E425" s="136"/>
      <c r="F425" s="136"/>
      <c r="G425" s="136" t="s">
        <v>779</v>
      </c>
      <c r="H425" s="109" t="s">
        <v>607</v>
      </c>
      <c r="I425" s="109" t="s">
        <v>760</v>
      </c>
      <c r="J425" s="108"/>
      <c r="K425" s="108"/>
      <c r="L425" s="108"/>
      <c r="M425" s="108"/>
      <c r="N425" s="108"/>
      <c r="O425" s="108"/>
      <c r="P425" s="108"/>
      <c r="Q425" s="108"/>
      <c r="R425" s="108"/>
      <c r="S425" s="108"/>
      <c r="T425" s="163">
        <v>5000</v>
      </c>
      <c r="U425" s="114">
        <f>T425/0.0045</f>
        <v>1111111.1111111112</v>
      </c>
      <c r="V425" s="132"/>
      <c r="W425" s="114">
        <f t="shared" si="30"/>
        <v>1111111.1111111112</v>
      </c>
      <c r="X425" s="103" t="s">
        <v>1089</v>
      </c>
      <c r="Y425" s="102"/>
      <c r="Z425" s="102"/>
      <c r="AA425" s="102"/>
      <c r="AB425" s="102"/>
      <c r="AC425" s="102"/>
      <c r="AD425" s="102"/>
      <c r="AE425" s="102"/>
      <c r="AF425" s="102"/>
      <c r="AG425" s="102"/>
      <c r="AH425" s="102"/>
      <c r="AI425" s="102"/>
      <c r="AJ425" s="102"/>
      <c r="AK425" s="102"/>
      <c r="AL425" s="102"/>
      <c r="AM425" s="102"/>
      <c r="AN425" s="102"/>
      <c r="AO425" s="102"/>
      <c r="AP425" s="102"/>
      <c r="AQ425" s="102"/>
      <c r="AR425" s="102"/>
      <c r="AS425" s="102"/>
      <c r="AT425" s="102"/>
      <c r="AU425" s="102"/>
      <c r="AV425" s="102"/>
      <c r="AW425" s="102"/>
    </row>
    <row r="426" spans="2:49" ht="40.950000000000003" customHeight="1" x14ac:dyDescent="0.3">
      <c r="B426" s="109" t="s">
        <v>1118</v>
      </c>
      <c r="C426" s="108" t="s">
        <v>708</v>
      </c>
      <c r="D426" s="108"/>
      <c r="E426" s="108"/>
      <c r="F426" s="108"/>
      <c r="G426" s="108" t="s">
        <v>779</v>
      </c>
      <c r="H426" s="109" t="s">
        <v>607</v>
      </c>
      <c r="I426" s="124" t="s">
        <v>1321</v>
      </c>
      <c r="J426" s="125"/>
      <c r="K426" s="125"/>
      <c r="L426" s="125"/>
      <c r="M426" s="125">
        <v>1</v>
      </c>
      <c r="N426" s="125"/>
      <c r="O426" s="125"/>
      <c r="P426" s="125">
        <v>1</v>
      </c>
      <c r="Q426" s="125"/>
      <c r="R426" s="125"/>
      <c r="S426" s="125">
        <v>1</v>
      </c>
      <c r="T426" s="158">
        <v>100</v>
      </c>
      <c r="U426" s="114">
        <f>T426/0.0045</f>
        <v>22222.222222222223</v>
      </c>
      <c r="V426" s="132"/>
      <c r="W426" s="114">
        <f t="shared" si="30"/>
        <v>22222.222222222223</v>
      </c>
      <c r="X426" s="102"/>
      <c r="Y426" s="116"/>
      <c r="Z426" s="116"/>
      <c r="AA426" s="116"/>
      <c r="AB426" s="116"/>
      <c r="AC426" s="116"/>
      <c r="AD426" s="116"/>
      <c r="AE426" s="116"/>
      <c r="AF426" s="116"/>
      <c r="AG426" s="116"/>
      <c r="AH426" s="116"/>
      <c r="AI426" s="116"/>
      <c r="AJ426" s="116"/>
      <c r="AK426" s="116"/>
      <c r="AL426" s="116"/>
      <c r="AM426" s="116"/>
      <c r="AN426" s="116"/>
      <c r="AO426" s="116"/>
      <c r="AP426" s="116"/>
      <c r="AQ426" s="116"/>
      <c r="AR426" s="116"/>
      <c r="AS426" s="116"/>
      <c r="AT426" s="116"/>
      <c r="AU426" s="116"/>
      <c r="AV426" s="116"/>
      <c r="AW426" s="116"/>
    </row>
    <row r="427" spans="2:49" ht="40.950000000000003" customHeight="1" x14ac:dyDescent="0.3">
      <c r="B427" s="109" t="s">
        <v>1119</v>
      </c>
      <c r="C427" s="108" t="s">
        <v>1123</v>
      </c>
      <c r="D427" s="108"/>
      <c r="E427" s="108"/>
      <c r="F427" s="108"/>
      <c r="G427" s="108" t="s">
        <v>779</v>
      </c>
      <c r="H427" s="109" t="s">
        <v>607</v>
      </c>
      <c r="I427" s="109" t="s">
        <v>760</v>
      </c>
      <c r="J427" s="108"/>
      <c r="K427" s="108"/>
      <c r="L427" s="108">
        <v>1</v>
      </c>
      <c r="M427" s="108">
        <v>1</v>
      </c>
      <c r="N427" s="108"/>
      <c r="O427" s="108"/>
      <c r="P427" s="108"/>
      <c r="Q427" s="108"/>
      <c r="R427" s="108"/>
      <c r="S427" s="108"/>
      <c r="T427" s="164">
        <v>1800</v>
      </c>
      <c r="U427" s="114">
        <f>T427/0.0045</f>
        <v>400000.00000000006</v>
      </c>
      <c r="V427" s="132"/>
      <c r="W427" s="114">
        <f t="shared" si="30"/>
        <v>400000.00000000006</v>
      </c>
      <c r="X427" s="116"/>
      <c r="Y427" s="116"/>
      <c r="Z427" s="116"/>
      <c r="AA427" s="116"/>
      <c r="AB427" s="116"/>
      <c r="AC427" s="116"/>
      <c r="AD427" s="116"/>
      <c r="AE427" s="116"/>
      <c r="AF427" s="116"/>
      <c r="AG427" s="116"/>
      <c r="AH427" s="116"/>
      <c r="AI427" s="116"/>
      <c r="AJ427" s="116"/>
      <c r="AK427" s="116"/>
      <c r="AL427" s="116"/>
      <c r="AM427" s="116"/>
      <c r="AN427" s="116"/>
      <c r="AO427" s="116"/>
      <c r="AP427" s="116"/>
      <c r="AQ427" s="116"/>
      <c r="AR427" s="116"/>
      <c r="AS427" s="116"/>
      <c r="AT427" s="116"/>
      <c r="AU427" s="116"/>
      <c r="AV427" s="116"/>
      <c r="AW427" s="116"/>
    </row>
    <row r="428" spans="2:49" ht="40.950000000000003" customHeight="1" x14ac:dyDescent="0.3">
      <c r="B428" s="109" t="s">
        <v>1125</v>
      </c>
      <c r="C428" s="108" t="s">
        <v>725</v>
      </c>
      <c r="D428" s="112"/>
      <c r="E428" s="108"/>
      <c r="F428" s="108"/>
      <c r="G428" s="108" t="s">
        <v>779</v>
      </c>
      <c r="H428" s="124" t="s">
        <v>585</v>
      </c>
      <c r="I428" s="124" t="s">
        <v>823</v>
      </c>
      <c r="J428" s="125"/>
      <c r="K428" s="125"/>
      <c r="L428" s="125"/>
      <c r="M428" s="125"/>
      <c r="N428" s="125"/>
      <c r="O428" s="125"/>
      <c r="P428" s="125"/>
      <c r="Q428" s="125">
        <v>1</v>
      </c>
      <c r="R428" s="125"/>
      <c r="S428" s="125"/>
      <c r="T428" s="156">
        <v>2.5</v>
      </c>
      <c r="U428" s="134">
        <f>T428/0.0047</f>
        <v>531.91489361702122</v>
      </c>
      <c r="V428" s="121"/>
      <c r="W428" s="101">
        <f t="shared" si="30"/>
        <v>531.91489361702122</v>
      </c>
      <c r="X428" s="116" t="s">
        <v>1127</v>
      </c>
      <c r="Y428" s="116"/>
      <c r="Z428" s="116"/>
      <c r="AA428" s="116"/>
      <c r="AB428" s="116"/>
      <c r="AC428" s="116"/>
      <c r="AD428" s="116"/>
      <c r="AE428" s="116"/>
      <c r="AF428" s="116"/>
      <c r="AG428" s="116"/>
      <c r="AH428" s="116"/>
      <c r="AI428" s="116"/>
      <c r="AJ428" s="116"/>
      <c r="AK428" s="116"/>
      <c r="AL428" s="116"/>
      <c r="AM428" s="116"/>
      <c r="AN428" s="116"/>
      <c r="AO428" s="116"/>
      <c r="AP428" s="116"/>
      <c r="AQ428" s="116"/>
      <c r="AR428" s="116"/>
      <c r="AS428" s="116"/>
      <c r="AT428" s="116"/>
      <c r="AU428" s="116"/>
      <c r="AV428" s="116"/>
      <c r="AW428" s="116"/>
    </row>
    <row r="429" spans="2:49" ht="40.950000000000003" customHeight="1" x14ac:dyDescent="0.3">
      <c r="B429" s="109" t="s">
        <v>1138</v>
      </c>
      <c r="C429" s="108" t="s">
        <v>716</v>
      </c>
      <c r="D429" s="108"/>
      <c r="E429" s="108"/>
      <c r="F429" s="108"/>
      <c r="G429" s="108" t="s">
        <v>779</v>
      </c>
      <c r="H429" s="109" t="s">
        <v>607</v>
      </c>
      <c r="I429" s="124" t="s">
        <v>1321</v>
      </c>
      <c r="J429" s="125"/>
      <c r="K429" s="125"/>
      <c r="L429" s="125"/>
      <c r="M429" s="125"/>
      <c r="N429" s="125"/>
      <c r="O429" s="125"/>
      <c r="P429" s="125">
        <v>1</v>
      </c>
      <c r="Q429" s="125"/>
      <c r="R429" s="125"/>
      <c r="S429" s="125"/>
      <c r="T429" s="156">
        <v>5</v>
      </c>
      <c r="U429" s="114">
        <f>T429/0.0045</f>
        <v>1111.1111111111111</v>
      </c>
      <c r="V429" s="132"/>
      <c r="W429" s="114">
        <f t="shared" si="30"/>
        <v>1111.1111111111111</v>
      </c>
      <c r="X429" s="116" t="s">
        <v>1140</v>
      </c>
      <c r="Y429" s="116"/>
      <c r="Z429" s="116"/>
      <c r="AA429" s="116"/>
      <c r="AB429" s="116"/>
      <c r="AC429" s="116"/>
      <c r="AD429" s="116"/>
      <c r="AE429" s="116"/>
      <c r="AF429" s="116"/>
      <c r="AG429" s="116"/>
      <c r="AH429" s="116"/>
      <c r="AI429" s="116"/>
      <c r="AJ429" s="116"/>
      <c r="AK429" s="116"/>
      <c r="AL429" s="116"/>
      <c r="AM429" s="116"/>
      <c r="AN429" s="116"/>
      <c r="AO429" s="116"/>
      <c r="AP429" s="116"/>
      <c r="AQ429" s="116"/>
      <c r="AR429" s="116"/>
      <c r="AS429" s="116"/>
      <c r="AT429" s="116"/>
      <c r="AU429" s="116"/>
      <c r="AV429" s="116"/>
      <c r="AW429" s="116"/>
    </row>
    <row r="430" spans="2:49" ht="40.950000000000003" customHeight="1" x14ac:dyDescent="0.3">
      <c r="B430" s="109" t="s">
        <v>786</v>
      </c>
      <c r="C430" s="108" t="s">
        <v>695</v>
      </c>
      <c r="D430" s="108"/>
      <c r="E430" s="108"/>
      <c r="F430" s="108"/>
      <c r="G430" s="108" t="s">
        <v>779</v>
      </c>
      <c r="H430" s="109" t="s">
        <v>607</v>
      </c>
      <c r="I430" s="109"/>
      <c r="J430" s="108"/>
      <c r="K430" s="125">
        <v>1</v>
      </c>
      <c r="L430" s="108"/>
      <c r="M430" s="108"/>
      <c r="N430" s="108"/>
      <c r="O430" s="125">
        <v>1</v>
      </c>
      <c r="P430" s="125">
        <v>1</v>
      </c>
      <c r="Q430" s="108"/>
      <c r="R430" s="108"/>
      <c r="S430" s="125">
        <v>1</v>
      </c>
      <c r="T430" s="164">
        <v>30</v>
      </c>
      <c r="U430" s="114">
        <f>T430/0.0045</f>
        <v>6666.666666666667</v>
      </c>
      <c r="V430" s="132"/>
      <c r="W430" s="114">
        <f t="shared" si="30"/>
        <v>6666.666666666667</v>
      </c>
      <c r="X430" s="116" t="s">
        <v>1165</v>
      </c>
      <c r="Y430" s="116"/>
      <c r="Z430" s="116"/>
      <c r="AA430" s="116"/>
      <c r="AB430" s="116"/>
      <c r="AC430" s="116"/>
      <c r="AD430" s="116"/>
      <c r="AE430" s="116"/>
      <c r="AF430" s="116"/>
      <c r="AG430" s="116"/>
      <c r="AH430" s="116"/>
      <c r="AI430" s="116"/>
      <c r="AJ430" s="116"/>
      <c r="AK430" s="116"/>
      <c r="AL430" s="116"/>
      <c r="AM430" s="116"/>
      <c r="AN430" s="116"/>
      <c r="AO430" s="116"/>
      <c r="AP430" s="116"/>
      <c r="AQ430" s="116"/>
      <c r="AR430" s="116"/>
      <c r="AS430" s="116"/>
      <c r="AT430" s="116"/>
      <c r="AU430" s="116"/>
      <c r="AV430" s="116"/>
      <c r="AW430" s="116"/>
    </row>
    <row r="431" spans="2:49" ht="40.950000000000003" customHeight="1" x14ac:dyDescent="0.3">
      <c r="B431" s="109" t="s">
        <v>1174</v>
      </c>
      <c r="C431" s="108" t="s">
        <v>716</v>
      </c>
      <c r="D431" s="108"/>
      <c r="E431" s="108"/>
      <c r="F431" s="108"/>
      <c r="G431" s="108" t="s">
        <v>779</v>
      </c>
      <c r="H431" s="124"/>
      <c r="I431" s="124"/>
      <c r="J431" s="125"/>
      <c r="K431" s="125"/>
      <c r="L431" s="125"/>
      <c r="M431" s="125"/>
      <c r="N431" s="125"/>
      <c r="O431" s="125"/>
      <c r="P431" s="125"/>
      <c r="Q431" s="125"/>
      <c r="R431" s="125"/>
      <c r="S431" s="125"/>
      <c r="T431" s="156">
        <v>100</v>
      </c>
      <c r="U431" s="139"/>
      <c r="V431" s="132"/>
      <c r="W431" s="133"/>
      <c r="X431" s="109" t="s">
        <v>1178</v>
      </c>
      <c r="Y431" s="109"/>
      <c r="Z431" s="109"/>
      <c r="AA431" s="109"/>
      <c r="AB431" s="109"/>
      <c r="AC431" s="109"/>
      <c r="AD431" s="109"/>
      <c r="AE431" s="109"/>
      <c r="AF431" s="109"/>
      <c r="AG431" s="109"/>
      <c r="AH431" s="109"/>
      <c r="AI431" s="109"/>
      <c r="AJ431" s="109"/>
      <c r="AK431" s="109"/>
      <c r="AL431" s="109"/>
      <c r="AM431" s="109"/>
      <c r="AN431" s="109"/>
      <c r="AO431" s="109"/>
      <c r="AP431" s="109"/>
      <c r="AQ431" s="109"/>
      <c r="AR431" s="109"/>
      <c r="AS431" s="109"/>
      <c r="AT431" s="109"/>
      <c r="AU431" s="109"/>
      <c r="AV431" s="109"/>
      <c r="AW431" s="109"/>
    </row>
    <row r="432" spans="2:49" ht="40.950000000000003" customHeight="1" x14ac:dyDescent="0.3">
      <c r="B432" s="107" t="s">
        <v>1175</v>
      </c>
      <c r="C432" s="110" t="s">
        <v>692</v>
      </c>
      <c r="D432" s="110"/>
      <c r="E432" s="110"/>
      <c r="F432" s="110"/>
      <c r="G432" s="110" t="s">
        <v>779</v>
      </c>
      <c r="H432" s="124" t="s">
        <v>1176</v>
      </c>
      <c r="I432" s="74" t="s">
        <v>760</v>
      </c>
      <c r="J432" s="118"/>
      <c r="K432" s="118"/>
      <c r="L432" s="118">
        <v>1</v>
      </c>
      <c r="M432" s="118"/>
      <c r="N432" s="118"/>
      <c r="O432" s="118"/>
      <c r="P432" s="118"/>
      <c r="Q432" s="118"/>
      <c r="R432" s="118"/>
      <c r="S432" s="118"/>
      <c r="T432" s="110"/>
      <c r="U432" s="123">
        <v>135000</v>
      </c>
      <c r="V432" s="165"/>
      <c r="W432" s="122">
        <f t="shared" ref="W432:W438" si="32">U432</f>
        <v>135000</v>
      </c>
      <c r="X432" s="107" t="s">
        <v>1380</v>
      </c>
      <c r="Y432" s="116"/>
      <c r="Z432" s="116"/>
      <c r="AA432" s="116"/>
      <c r="AB432" s="116"/>
      <c r="AC432" s="116"/>
      <c r="AD432" s="116"/>
      <c r="AE432" s="116"/>
      <c r="AF432" s="116"/>
      <c r="AG432" s="116"/>
      <c r="AH432" s="116"/>
      <c r="AI432" s="116"/>
      <c r="AJ432" s="116"/>
      <c r="AK432" s="116"/>
      <c r="AL432" s="116"/>
      <c r="AM432" s="116"/>
      <c r="AN432" s="116"/>
      <c r="AO432" s="116"/>
      <c r="AP432" s="116"/>
      <c r="AQ432" s="116"/>
      <c r="AR432" s="116"/>
      <c r="AS432" s="116"/>
      <c r="AT432" s="116"/>
      <c r="AU432" s="116"/>
      <c r="AV432" s="116"/>
      <c r="AW432" s="116"/>
    </row>
    <row r="433" spans="2:49" ht="40.950000000000003" customHeight="1" x14ac:dyDescent="0.3">
      <c r="B433" s="102" t="s">
        <v>1300</v>
      </c>
      <c r="C433" s="157" t="s">
        <v>700</v>
      </c>
      <c r="D433" s="157"/>
      <c r="E433" s="157"/>
      <c r="F433" s="157"/>
      <c r="G433" s="157" t="s">
        <v>779</v>
      </c>
      <c r="H433" s="104" t="s">
        <v>607</v>
      </c>
      <c r="I433" s="104" t="s">
        <v>760</v>
      </c>
      <c r="J433" s="137"/>
      <c r="K433" s="137"/>
      <c r="L433" s="137">
        <v>1</v>
      </c>
      <c r="M433" s="137"/>
      <c r="N433" s="137"/>
      <c r="O433" s="137"/>
      <c r="P433" s="137"/>
      <c r="Q433" s="137"/>
      <c r="R433" s="137"/>
      <c r="S433" s="137"/>
      <c r="T433" s="157">
        <v>200</v>
      </c>
      <c r="U433" s="157">
        <f>T433/0.0045</f>
        <v>44444.444444444445</v>
      </c>
      <c r="V433" s="157"/>
      <c r="W433" s="101">
        <f t="shared" si="32"/>
        <v>44444.444444444445</v>
      </c>
      <c r="X433" s="102" t="s">
        <v>1299</v>
      </c>
      <c r="Y433" s="102"/>
      <c r="Z433" s="102"/>
      <c r="AA433" s="102"/>
      <c r="AB433" s="102"/>
      <c r="AC433" s="102"/>
      <c r="AD433" s="102"/>
      <c r="AE433" s="102"/>
      <c r="AF433" s="102"/>
      <c r="AG433" s="102"/>
      <c r="AH433" s="102"/>
      <c r="AI433" s="102"/>
      <c r="AJ433" s="102"/>
      <c r="AK433" s="102"/>
      <c r="AL433" s="102"/>
      <c r="AM433" s="102"/>
      <c r="AN433" s="102"/>
      <c r="AO433" s="102"/>
      <c r="AP433" s="102"/>
      <c r="AQ433" s="102"/>
      <c r="AR433" s="102"/>
      <c r="AS433" s="102"/>
      <c r="AT433" s="102"/>
      <c r="AU433" s="102"/>
      <c r="AV433" s="102"/>
      <c r="AW433" s="102"/>
    </row>
    <row r="434" spans="2:49" ht="40.950000000000003" customHeight="1" x14ac:dyDescent="0.3">
      <c r="B434" s="116" t="s">
        <v>1312</v>
      </c>
      <c r="C434" s="112" t="s">
        <v>690</v>
      </c>
      <c r="D434" s="112"/>
      <c r="E434" s="112"/>
      <c r="F434" s="112"/>
      <c r="G434" s="112" t="s">
        <v>779</v>
      </c>
      <c r="H434" s="99" t="s">
        <v>587</v>
      </c>
      <c r="I434" s="99" t="s">
        <v>760</v>
      </c>
      <c r="J434" s="100"/>
      <c r="K434" s="100"/>
      <c r="L434" s="100"/>
      <c r="M434" s="100"/>
      <c r="N434" s="100"/>
      <c r="O434" s="100"/>
      <c r="P434" s="100"/>
      <c r="Q434" s="100"/>
      <c r="R434" s="100"/>
      <c r="S434" s="100"/>
      <c r="T434" s="112">
        <v>59.31</v>
      </c>
      <c r="U434" s="168">
        <f>T434/0.0046</f>
        <v>12893.478260869566</v>
      </c>
      <c r="V434" s="112"/>
      <c r="W434" s="101">
        <f t="shared" si="32"/>
        <v>12893.478260869566</v>
      </c>
      <c r="X434" s="116" t="s">
        <v>1310</v>
      </c>
      <c r="Y434" s="116"/>
      <c r="Z434" s="116"/>
      <c r="AA434" s="116"/>
      <c r="AB434" s="116"/>
      <c r="AC434" s="116"/>
      <c r="AD434" s="116"/>
      <c r="AE434" s="116"/>
      <c r="AF434" s="116"/>
      <c r="AG434" s="116"/>
      <c r="AH434" s="116"/>
      <c r="AI434" s="116"/>
      <c r="AJ434" s="116"/>
      <c r="AK434" s="116"/>
      <c r="AL434" s="116"/>
      <c r="AM434" s="116"/>
      <c r="AN434" s="116"/>
      <c r="AO434" s="116"/>
      <c r="AP434" s="116"/>
      <c r="AQ434" s="116"/>
      <c r="AR434" s="116"/>
      <c r="AS434" s="116"/>
      <c r="AT434" s="116"/>
      <c r="AU434" s="116"/>
      <c r="AV434" s="116"/>
      <c r="AW434" s="116"/>
    </row>
    <row r="435" spans="2:49" ht="40.950000000000003" customHeight="1" x14ac:dyDescent="0.3">
      <c r="B435" s="116" t="s">
        <v>1354</v>
      </c>
      <c r="C435" s="112" t="s">
        <v>708</v>
      </c>
      <c r="D435" s="112"/>
      <c r="E435" s="112"/>
      <c r="F435" s="112"/>
      <c r="G435" s="112" t="s">
        <v>783</v>
      </c>
      <c r="H435" s="99" t="s">
        <v>587</v>
      </c>
      <c r="I435" s="74" t="s">
        <v>823</v>
      </c>
      <c r="J435" s="100"/>
      <c r="K435" s="100"/>
      <c r="L435" s="100"/>
      <c r="M435" s="100"/>
      <c r="N435" s="100"/>
      <c r="O435" s="100"/>
      <c r="P435" s="100"/>
      <c r="Q435" s="100"/>
      <c r="R435" s="100">
        <v>1</v>
      </c>
      <c r="S435" s="100"/>
      <c r="T435" s="111">
        <v>1.2</v>
      </c>
      <c r="U435" s="111">
        <v>200</v>
      </c>
      <c r="V435" s="112"/>
      <c r="W435" s="114">
        <f t="shared" si="32"/>
        <v>200</v>
      </c>
      <c r="X435" s="116" t="s">
        <v>1355</v>
      </c>
      <c r="Y435" s="116"/>
      <c r="Z435" s="116"/>
      <c r="AA435" s="116"/>
      <c r="AB435" s="116"/>
      <c r="AC435" s="116"/>
      <c r="AD435" s="116"/>
      <c r="AE435" s="116"/>
      <c r="AF435" s="116"/>
      <c r="AG435" s="116"/>
      <c r="AH435" s="116"/>
      <c r="AI435" s="116"/>
      <c r="AJ435" s="116"/>
      <c r="AK435" s="116"/>
      <c r="AL435" s="116"/>
      <c r="AM435" s="116"/>
      <c r="AN435" s="116"/>
      <c r="AO435" s="116"/>
      <c r="AP435" s="116"/>
      <c r="AQ435" s="116"/>
      <c r="AR435" s="116"/>
      <c r="AS435" s="116"/>
      <c r="AT435" s="116"/>
      <c r="AU435" s="116"/>
      <c r="AV435" s="116"/>
      <c r="AW435" s="116"/>
    </row>
    <row r="436" spans="2:49" ht="40.950000000000003" customHeight="1" x14ac:dyDescent="0.3">
      <c r="B436" s="116" t="s">
        <v>1365</v>
      </c>
      <c r="C436" s="112" t="s">
        <v>705</v>
      </c>
      <c r="D436" s="112"/>
      <c r="E436" s="112"/>
      <c r="F436" s="112"/>
      <c r="G436" s="112" t="s">
        <v>779</v>
      </c>
      <c r="H436" s="99" t="s">
        <v>585</v>
      </c>
      <c r="I436" s="99" t="s">
        <v>760</v>
      </c>
      <c r="J436" s="100"/>
      <c r="K436" s="100"/>
      <c r="L436" s="100"/>
      <c r="M436" s="100"/>
      <c r="N436" s="100"/>
      <c r="O436" s="100"/>
      <c r="P436" s="100"/>
      <c r="Q436" s="100"/>
      <c r="R436" s="100"/>
      <c r="S436" s="100"/>
      <c r="T436" s="112">
        <v>100</v>
      </c>
      <c r="U436" s="112">
        <f>T436/0.0047</f>
        <v>21276.59574468085</v>
      </c>
      <c r="V436" s="112"/>
      <c r="W436" s="114">
        <f t="shared" si="32"/>
        <v>21276.59574468085</v>
      </c>
      <c r="X436" s="116" t="s">
        <v>1367</v>
      </c>
      <c r="Y436" s="116"/>
      <c r="Z436" s="116"/>
      <c r="AA436" s="116"/>
      <c r="AB436" s="116"/>
      <c r="AC436" s="116"/>
      <c r="AD436" s="116"/>
      <c r="AE436" s="116"/>
      <c r="AF436" s="116"/>
      <c r="AG436" s="116"/>
      <c r="AH436" s="116"/>
      <c r="AI436" s="116"/>
      <c r="AJ436" s="116"/>
      <c r="AK436" s="116"/>
      <c r="AL436" s="116"/>
      <c r="AM436" s="116"/>
      <c r="AN436" s="116"/>
      <c r="AO436" s="116"/>
      <c r="AP436" s="116"/>
      <c r="AQ436" s="116"/>
      <c r="AR436" s="116"/>
      <c r="AS436" s="116"/>
      <c r="AT436" s="116"/>
      <c r="AU436" s="116"/>
      <c r="AV436" s="116"/>
      <c r="AW436" s="116"/>
    </row>
    <row r="437" spans="2:49" ht="40.950000000000003" customHeight="1" x14ac:dyDescent="0.3">
      <c r="B437" s="98" t="s">
        <v>1398</v>
      </c>
      <c r="C437" s="173" t="s">
        <v>709</v>
      </c>
      <c r="D437" s="173"/>
      <c r="E437" s="173"/>
      <c r="F437" s="173"/>
      <c r="G437" s="173" t="s">
        <v>779</v>
      </c>
      <c r="H437" s="99" t="s">
        <v>607</v>
      </c>
      <c r="I437" s="99" t="s">
        <v>760</v>
      </c>
      <c r="J437" s="100"/>
      <c r="K437" s="100"/>
      <c r="L437" s="100"/>
      <c r="M437" s="100"/>
      <c r="N437" s="100"/>
      <c r="O437" s="100"/>
      <c r="P437" s="100"/>
      <c r="Q437" s="100"/>
      <c r="R437" s="100"/>
      <c r="S437" s="100"/>
      <c r="T437" s="173">
        <v>1000</v>
      </c>
      <c r="U437" s="173">
        <f>T437/0.0046</f>
        <v>217391.30434782608</v>
      </c>
      <c r="V437" s="173"/>
      <c r="W437" s="173">
        <f t="shared" si="32"/>
        <v>217391.30434782608</v>
      </c>
      <c r="X437" s="98" t="s">
        <v>1423</v>
      </c>
    </row>
    <row r="438" spans="2:49" ht="40.950000000000003" customHeight="1" x14ac:dyDescent="0.3">
      <c r="B438" s="98" t="s">
        <v>1400</v>
      </c>
      <c r="C438" s="173" t="s">
        <v>709</v>
      </c>
      <c r="D438" s="173"/>
      <c r="E438" s="173"/>
      <c r="F438" s="173"/>
      <c r="G438" s="173" t="s">
        <v>779</v>
      </c>
      <c r="H438" s="99" t="s">
        <v>607</v>
      </c>
      <c r="I438" s="99" t="s">
        <v>760</v>
      </c>
      <c r="J438" s="100">
        <v>1</v>
      </c>
      <c r="K438" s="100">
        <v>1</v>
      </c>
      <c r="L438" s="100">
        <v>1</v>
      </c>
      <c r="M438" s="100"/>
      <c r="N438" s="100"/>
      <c r="O438" s="100"/>
      <c r="P438" s="100"/>
      <c r="Q438" s="100"/>
      <c r="R438" s="100"/>
      <c r="S438" s="100"/>
      <c r="T438" s="173">
        <v>100</v>
      </c>
      <c r="U438" s="173">
        <f>T438/0.0046</f>
        <v>21739.130434782608</v>
      </c>
      <c r="V438" s="173"/>
      <c r="W438" s="173">
        <f t="shared" si="32"/>
        <v>21739.130434782608</v>
      </c>
      <c r="X438" s="98" t="s">
        <v>1423</v>
      </c>
    </row>
    <row r="439" spans="2:49" ht="40.950000000000003" customHeight="1" x14ac:dyDescent="0.3">
      <c r="B439" s="98" t="s">
        <v>1403</v>
      </c>
      <c r="C439" s="173" t="s">
        <v>709</v>
      </c>
      <c r="D439" s="173"/>
      <c r="E439" s="173"/>
      <c r="F439" s="173"/>
      <c r="G439" s="173" t="s">
        <v>779</v>
      </c>
      <c r="H439" s="99" t="s">
        <v>1421</v>
      </c>
      <c r="I439" s="99" t="s">
        <v>760</v>
      </c>
      <c r="J439" s="100"/>
      <c r="K439" s="100"/>
      <c r="L439" s="100"/>
      <c r="M439" s="100"/>
      <c r="N439" s="100"/>
      <c r="O439" s="100"/>
      <c r="P439" s="100"/>
      <c r="Q439" s="100"/>
      <c r="R439" s="100"/>
      <c r="S439" s="100"/>
      <c r="T439" s="173"/>
      <c r="U439" s="173"/>
      <c r="V439" s="173"/>
      <c r="W439" s="173"/>
      <c r="X439" s="98" t="s">
        <v>1423</v>
      </c>
    </row>
    <row r="440" spans="2:49" ht="40.950000000000003" customHeight="1" x14ac:dyDescent="0.3">
      <c r="B440" s="98" t="s">
        <v>1404</v>
      </c>
      <c r="C440" s="173" t="s">
        <v>709</v>
      </c>
      <c r="D440" s="173"/>
      <c r="E440" s="173"/>
      <c r="F440" s="173"/>
      <c r="G440" s="173" t="s">
        <v>779</v>
      </c>
      <c r="H440" s="99" t="s">
        <v>1421</v>
      </c>
      <c r="I440" s="99" t="s">
        <v>760</v>
      </c>
      <c r="J440" s="100"/>
      <c r="K440" s="100"/>
      <c r="L440" s="100"/>
      <c r="M440" s="100">
        <v>1</v>
      </c>
      <c r="N440" s="100"/>
      <c r="O440" s="100"/>
      <c r="P440" s="100"/>
      <c r="Q440" s="100"/>
      <c r="R440" s="100"/>
      <c r="S440" s="100"/>
      <c r="T440" s="173"/>
      <c r="U440" s="173"/>
      <c r="V440" s="173"/>
      <c r="W440" s="173"/>
      <c r="X440" s="98" t="s">
        <v>1423</v>
      </c>
    </row>
    <row r="441" spans="2:49" ht="40.950000000000003" customHeight="1" x14ac:dyDescent="0.3">
      <c r="B441" s="98" t="s">
        <v>1405</v>
      </c>
      <c r="C441" s="173" t="s">
        <v>709</v>
      </c>
      <c r="D441" s="173"/>
      <c r="E441" s="173"/>
      <c r="F441" s="173"/>
      <c r="G441" s="173" t="s">
        <v>779</v>
      </c>
      <c r="H441" s="99" t="s">
        <v>607</v>
      </c>
      <c r="I441" s="99" t="s">
        <v>760</v>
      </c>
      <c r="J441" s="100"/>
      <c r="K441" s="100"/>
      <c r="L441" s="100">
        <v>1</v>
      </c>
      <c r="M441" s="100"/>
      <c r="N441" s="100"/>
      <c r="O441" s="100"/>
      <c r="P441" s="100"/>
      <c r="Q441" s="100"/>
      <c r="R441" s="100"/>
      <c r="S441" s="100"/>
      <c r="T441" s="173">
        <v>2.5</v>
      </c>
      <c r="U441" s="173">
        <f>T441/0.0046</f>
        <v>543.47826086956525</v>
      </c>
      <c r="V441" s="173"/>
      <c r="W441" s="173">
        <f>U441</f>
        <v>543.47826086956525</v>
      </c>
      <c r="X441" s="98" t="s">
        <v>1423</v>
      </c>
    </row>
    <row r="442" spans="2:49" ht="40.950000000000003" customHeight="1" x14ac:dyDescent="0.3">
      <c r="B442" s="98" t="s">
        <v>1407</v>
      </c>
      <c r="C442" s="173" t="s">
        <v>709</v>
      </c>
      <c r="D442" s="173"/>
      <c r="E442" s="173"/>
      <c r="F442" s="173"/>
      <c r="G442" s="173" t="s">
        <v>779</v>
      </c>
      <c r="H442" s="99" t="s">
        <v>1422</v>
      </c>
      <c r="I442" s="99" t="s">
        <v>760</v>
      </c>
      <c r="J442" s="100"/>
      <c r="K442" s="100"/>
      <c r="L442" s="100"/>
      <c r="M442" s="100"/>
      <c r="N442" s="100"/>
      <c r="O442" s="100"/>
      <c r="P442" s="100"/>
      <c r="Q442" s="100"/>
      <c r="R442" s="100"/>
      <c r="S442" s="100"/>
      <c r="T442" s="173"/>
      <c r="U442" s="173"/>
      <c r="V442" s="173"/>
      <c r="W442" s="173"/>
      <c r="X442" s="98" t="s">
        <v>1423</v>
      </c>
    </row>
    <row r="443" spans="2:49" ht="40.950000000000003" customHeight="1" x14ac:dyDescent="0.3">
      <c r="B443" s="98" t="s">
        <v>1408</v>
      </c>
      <c r="C443" s="173" t="s">
        <v>709</v>
      </c>
      <c r="D443" s="173"/>
      <c r="E443" s="173"/>
      <c r="F443" s="173"/>
      <c r="G443" s="173" t="s">
        <v>779</v>
      </c>
      <c r="H443" s="99" t="s">
        <v>607</v>
      </c>
      <c r="I443" s="99" t="s">
        <v>760</v>
      </c>
      <c r="J443" s="100"/>
      <c r="K443" s="100"/>
      <c r="L443" s="100"/>
      <c r="M443" s="100"/>
      <c r="N443" s="100"/>
      <c r="O443" s="100"/>
      <c r="P443" s="100"/>
      <c r="Q443" s="100"/>
      <c r="R443" s="100"/>
      <c r="S443" s="100"/>
      <c r="T443" s="173">
        <v>1</v>
      </c>
      <c r="U443" s="173">
        <f>T443/0.0046</f>
        <v>217.39130434782609</v>
      </c>
      <c r="V443" s="173"/>
      <c r="W443" s="173">
        <f>U443</f>
        <v>217.39130434782609</v>
      </c>
      <c r="X443" s="98" t="s">
        <v>1423</v>
      </c>
    </row>
    <row r="444" spans="2:49" ht="40.950000000000003" customHeight="1" x14ac:dyDescent="0.3">
      <c r="B444" s="98" t="s">
        <v>1410</v>
      </c>
      <c r="C444" s="173" t="s">
        <v>709</v>
      </c>
      <c r="D444" s="173"/>
      <c r="E444" s="173"/>
      <c r="F444" s="173"/>
      <c r="G444" s="173" t="s">
        <v>779</v>
      </c>
      <c r="H444" s="99" t="s">
        <v>607</v>
      </c>
      <c r="I444" s="99" t="s">
        <v>760</v>
      </c>
      <c r="J444" s="100"/>
      <c r="K444" s="100"/>
      <c r="L444" s="100"/>
      <c r="M444" s="100"/>
      <c r="N444" s="100"/>
      <c r="O444" s="100"/>
      <c r="P444" s="100"/>
      <c r="Q444" s="100"/>
      <c r="R444" s="100"/>
      <c r="S444" s="100"/>
      <c r="T444" s="173">
        <v>0.02</v>
      </c>
      <c r="U444" s="173">
        <f>T444/0.0046</f>
        <v>4.3478260869565215</v>
      </c>
      <c r="V444" s="173"/>
      <c r="W444" s="173">
        <f>U444</f>
        <v>4.3478260869565215</v>
      </c>
      <c r="X444" s="98" t="s">
        <v>1423</v>
      </c>
    </row>
    <row r="445" spans="2:49" ht="40.950000000000003" customHeight="1" x14ac:dyDescent="0.3">
      <c r="B445" s="98" t="s">
        <v>1411</v>
      </c>
      <c r="C445" s="173" t="s">
        <v>709</v>
      </c>
      <c r="D445" s="173"/>
      <c r="E445" s="173"/>
      <c r="F445" s="173"/>
      <c r="G445" s="173" t="s">
        <v>779</v>
      </c>
      <c r="H445" s="99" t="s">
        <v>607</v>
      </c>
      <c r="I445" s="99" t="s">
        <v>760</v>
      </c>
      <c r="J445" s="100"/>
      <c r="K445" s="100"/>
      <c r="L445" s="100"/>
      <c r="M445" s="100"/>
      <c r="N445" s="100"/>
      <c r="O445" s="100"/>
      <c r="P445" s="100"/>
      <c r="Q445" s="100"/>
      <c r="R445" s="100"/>
      <c r="S445" s="100"/>
      <c r="T445" s="173">
        <v>1</v>
      </c>
      <c r="U445" s="173">
        <f>T445/0.0046</f>
        <v>217.39130434782609</v>
      </c>
      <c r="V445" s="173"/>
      <c r="W445" s="173">
        <f>U445</f>
        <v>217.39130434782609</v>
      </c>
      <c r="X445" s="98" t="s">
        <v>1423</v>
      </c>
    </row>
    <row r="446" spans="2:49" ht="40.950000000000003" customHeight="1" x14ac:dyDescent="0.3">
      <c r="B446" s="98" t="s">
        <v>1412</v>
      </c>
      <c r="C446" s="173" t="s">
        <v>709</v>
      </c>
      <c r="D446" s="173"/>
      <c r="E446" s="173"/>
      <c r="F446" s="173"/>
      <c r="G446" s="173" t="s">
        <v>779</v>
      </c>
      <c r="H446" s="99" t="s">
        <v>607</v>
      </c>
      <c r="I446" s="99" t="s">
        <v>760</v>
      </c>
      <c r="J446" s="100"/>
      <c r="K446" s="100">
        <v>1</v>
      </c>
      <c r="L446" s="100">
        <v>1</v>
      </c>
      <c r="M446" s="100"/>
      <c r="N446" s="100"/>
      <c r="O446" s="100"/>
      <c r="P446" s="100"/>
      <c r="Q446" s="100"/>
      <c r="R446" s="100"/>
      <c r="S446" s="100"/>
      <c r="T446" s="173">
        <v>5</v>
      </c>
      <c r="U446" s="173">
        <f>T446/0.0046</f>
        <v>1086.9565217391305</v>
      </c>
      <c r="V446" s="173"/>
      <c r="W446" s="173">
        <f>U446</f>
        <v>1086.9565217391305</v>
      </c>
      <c r="X446" s="98" t="s">
        <v>1423</v>
      </c>
    </row>
    <row r="447" spans="2:49" ht="40.950000000000003" customHeight="1" x14ac:dyDescent="0.3">
      <c r="B447" s="98" t="s">
        <v>1413</v>
      </c>
      <c r="C447" s="173" t="s">
        <v>709</v>
      </c>
      <c r="D447" s="173"/>
      <c r="E447" s="173"/>
      <c r="F447" s="173"/>
      <c r="G447" s="173" t="s">
        <v>779</v>
      </c>
      <c r="H447" s="99" t="s">
        <v>607</v>
      </c>
      <c r="I447" s="99" t="s">
        <v>760</v>
      </c>
      <c r="J447" s="100"/>
      <c r="K447" s="100"/>
      <c r="L447" s="100"/>
      <c r="M447" s="100">
        <v>1</v>
      </c>
      <c r="N447" s="100"/>
      <c r="O447" s="100">
        <v>1</v>
      </c>
      <c r="P447" s="100"/>
      <c r="Q447" s="100"/>
      <c r="R447" s="100"/>
      <c r="S447" s="100"/>
      <c r="T447" s="173">
        <v>5</v>
      </c>
      <c r="U447" s="173">
        <f>T447/0.0046</f>
        <v>1086.9565217391305</v>
      </c>
      <c r="V447" s="173"/>
      <c r="W447" s="173">
        <f>U447</f>
        <v>1086.9565217391305</v>
      </c>
      <c r="X447" s="98" t="s">
        <v>1423</v>
      </c>
    </row>
    <row r="448" spans="2:49" ht="40.950000000000003" customHeight="1" x14ac:dyDescent="0.3">
      <c r="B448" s="98" t="s">
        <v>1415</v>
      </c>
      <c r="C448" s="173" t="s">
        <v>698</v>
      </c>
      <c r="D448" s="173"/>
      <c r="E448" s="173"/>
      <c r="F448" s="173"/>
      <c r="G448" s="173" t="s">
        <v>779</v>
      </c>
      <c r="H448" s="99" t="s">
        <v>607</v>
      </c>
      <c r="I448" s="99" t="s">
        <v>759</v>
      </c>
      <c r="J448" s="100"/>
      <c r="K448" s="100"/>
      <c r="L448" s="100"/>
      <c r="M448" s="100"/>
      <c r="N448" s="100"/>
      <c r="O448" s="100"/>
      <c r="P448" s="100">
        <v>1</v>
      </c>
      <c r="Q448" s="100"/>
      <c r="R448" s="100"/>
      <c r="S448" s="100"/>
      <c r="T448" s="173"/>
      <c r="U448" s="173"/>
      <c r="V448" s="173"/>
      <c r="W448" s="173"/>
      <c r="X448" s="98" t="s">
        <v>1426</v>
      </c>
    </row>
    <row r="449" spans="8:19" ht="40.950000000000003" customHeight="1" x14ac:dyDescent="0.3">
      <c r="H449" s="29"/>
      <c r="I449" s="29"/>
      <c r="J449" s="33"/>
      <c r="K449" s="33"/>
      <c r="L449" s="33"/>
      <c r="M449" s="33"/>
      <c r="N449" s="33"/>
      <c r="O449" s="33"/>
      <c r="P449" s="33"/>
      <c r="Q449" s="33"/>
      <c r="R449" s="33"/>
      <c r="S449" s="33"/>
    </row>
    <row r="450" spans="8:19" ht="40.950000000000003" customHeight="1" x14ac:dyDescent="0.3">
      <c r="H450" s="29"/>
      <c r="I450" s="29"/>
      <c r="J450" s="33"/>
      <c r="K450" s="33"/>
      <c r="L450" s="33"/>
      <c r="M450" s="33"/>
      <c r="N450" s="33"/>
      <c r="O450" s="33"/>
      <c r="P450" s="33"/>
      <c r="Q450" s="33"/>
      <c r="R450" s="33"/>
      <c r="S450" s="33"/>
    </row>
    <row r="451" spans="8:19" ht="40.950000000000003" customHeight="1" x14ac:dyDescent="0.3">
      <c r="H451" s="29"/>
      <c r="I451" s="29"/>
      <c r="J451" s="33"/>
      <c r="K451" s="33"/>
      <c r="L451" s="33"/>
      <c r="M451" s="33"/>
      <c r="N451" s="33"/>
      <c r="O451" s="33"/>
      <c r="P451" s="33"/>
      <c r="Q451" s="33"/>
      <c r="R451" s="33"/>
      <c r="S451" s="33"/>
    </row>
    <row r="452" spans="8:19" ht="40.950000000000003" customHeight="1" x14ac:dyDescent="0.3">
      <c r="H452" s="29"/>
      <c r="I452" s="29"/>
      <c r="J452" s="33"/>
      <c r="K452" s="33"/>
      <c r="L452" s="33"/>
      <c r="M452" s="33"/>
      <c r="N452" s="33"/>
      <c r="O452" s="33"/>
      <c r="P452" s="33"/>
      <c r="Q452" s="33"/>
      <c r="R452" s="33"/>
      <c r="S452" s="33"/>
    </row>
    <row r="453" spans="8:19" ht="40.950000000000003" customHeight="1" x14ac:dyDescent="0.3">
      <c r="H453" s="29"/>
      <c r="I453" s="29"/>
      <c r="J453" s="33"/>
      <c r="K453" s="33"/>
      <c r="L453" s="33"/>
      <c r="M453" s="33"/>
      <c r="N453" s="33"/>
      <c r="O453" s="33"/>
      <c r="P453" s="33"/>
      <c r="Q453" s="33"/>
      <c r="R453" s="33"/>
      <c r="S453" s="33"/>
    </row>
    <row r="454" spans="8:19" ht="40.950000000000003" customHeight="1" x14ac:dyDescent="0.3">
      <c r="H454" s="29"/>
      <c r="I454" s="29"/>
      <c r="J454" s="33"/>
      <c r="K454" s="33"/>
      <c r="L454" s="33"/>
      <c r="M454" s="33"/>
      <c r="N454" s="33"/>
      <c r="O454" s="33"/>
      <c r="P454" s="33"/>
      <c r="Q454" s="33"/>
      <c r="R454" s="33"/>
      <c r="S454" s="33"/>
    </row>
    <row r="455" spans="8:19" ht="40.950000000000003" customHeight="1" x14ac:dyDescent="0.3">
      <c r="H455" s="29"/>
      <c r="I455" s="29"/>
      <c r="J455" s="33"/>
      <c r="K455" s="33"/>
      <c r="L455" s="33"/>
      <c r="M455" s="33"/>
      <c r="N455" s="33"/>
      <c r="O455" s="33"/>
      <c r="P455" s="33"/>
      <c r="Q455" s="33"/>
      <c r="R455" s="33"/>
      <c r="S455" s="33"/>
    </row>
    <row r="456" spans="8:19" ht="40.950000000000003" customHeight="1" x14ac:dyDescent="0.3">
      <c r="H456" s="29"/>
      <c r="I456" s="29"/>
      <c r="J456" s="33"/>
      <c r="K456" s="33"/>
      <c r="L456" s="33"/>
      <c r="M456" s="33"/>
      <c r="N456" s="33"/>
      <c r="O456" s="33"/>
      <c r="P456" s="33"/>
      <c r="Q456" s="33"/>
      <c r="R456" s="33"/>
      <c r="S456" s="33"/>
    </row>
    <row r="457" spans="8:19" ht="40.950000000000003" customHeight="1" x14ac:dyDescent="0.3">
      <c r="H457" s="29"/>
      <c r="I457" s="29"/>
      <c r="J457" s="33"/>
      <c r="K457" s="33"/>
      <c r="L457" s="33"/>
      <c r="M457" s="33"/>
      <c r="N457" s="33"/>
      <c r="O457" s="33"/>
      <c r="P457" s="33"/>
      <c r="Q457" s="33"/>
      <c r="R457" s="33"/>
      <c r="S457" s="33"/>
    </row>
    <row r="458" spans="8:19" ht="40.950000000000003" customHeight="1" x14ac:dyDescent="0.3">
      <c r="H458" s="29"/>
      <c r="I458" s="29"/>
      <c r="J458" s="33"/>
      <c r="K458" s="33"/>
      <c r="L458" s="33"/>
      <c r="M458" s="33"/>
      <c r="N458" s="33"/>
      <c r="O458" s="33"/>
      <c r="P458" s="33"/>
      <c r="Q458" s="33"/>
      <c r="R458" s="33"/>
      <c r="S458" s="33"/>
    </row>
    <row r="459" spans="8:19" ht="40.950000000000003" customHeight="1" x14ac:dyDescent="0.3">
      <c r="H459" s="29"/>
      <c r="I459" s="29"/>
      <c r="J459" s="33"/>
      <c r="K459" s="33"/>
      <c r="L459" s="33"/>
      <c r="M459" s="33"/>
      <c r="N459" s="33"/>
      <c r="O459" s="33"/>
      <c r="P459" s="33"/>
      <c r="Q459" s="33"/>
      <c r="R459" s="33"/>
      <c r="S459" s="33"/>
    </row>
    <row r="460" spans="8:19" ht="40.950000000000003" customHeight="1" x14ac:dyDescent="0.3">
      <c r="H460" s="29"/>
      <c r="I460" s="29"/>
      <c r="J460" s="33"/>
      <c r="K460" s="33"/>
      <c r="L460" s="33"/>
      <c r="M460" s="33"/>
      <c r="N460" s="33"/>
      <c r="O460" s="33"/>
      <c r="P460" s="33"/>
      <c r="Q460" s="33"/>
      <c r="R460" s="33"/>
      <c r="S460" s="33"/>
    </row>
    <row r="461" spans="8:19" ht="40.950000000000003" customHeight="1" x14ac:dyDescent="0.3">
      <c r="H461" s="29"/>
      <c r="I461" s="29"/>
      <c r="J461" s="33"/>
      <c r="K461" s="33"/>
      <c r="L461" s="33"/>
      <c r="M461" s="33"/>
      <c r="N461" s="33"/>
      <c r="O461" s="33"/>
      <c r="P461" s="33"/>
      <c r="Q461" s="33"/>
      <c r="R461" s="33"/>
      <c r="S461" s="33"/>
    </row>
    <row r="462" spans="8:19" ht="40.950000000000003" customHeight="1" x14ac:dyDescent="0.3">
      <c r="H462" s="29"/>
      <c r="I462" s="29"/>
      <c r="J462" s="33"/>
      <c r="K462" s="33"/>
      <c r="L462" s="33"/>
      <c r="M462" s="33"/>
      <c r="N462" s="33"/>
      <c r="O462" s="33"/>
      <c r="P462" s="33"/>
      <c r="Q462" s="33"/>
      <c r="R462" s="33"/>
      <c r="S462" s="33"/>
    </row>
    <row r="463" spans="8:19" ht="40.950000000000003" customHeight="1" x14ac:dyDescent="0.3">
      <c r="H463" s="29"/>
      <c r="I463" s="29"/>
      <c r="J463" s="33"/>
      <c r="K463" s="33"/>
      <c r="L463" s="33"/>
      <c r="M463" s="33"/>
      <c r="N463" s="33"/>
      <c r="O463" s="33"/>
      <c r="P463" s="33"/>
      <c r="Q463" s="33"/>
      <c r="R463" s="33"/>
      <c r="S463" s="33"/>
    </row>
    <row r="464" spans="8:19" ht="40.950000000000003" customHeight="1" x14ac:dyDescent="0.3">
      <c r="H464" s="29"/>
      <c r="I464" s="29"/>
      <c r="J464" s="33"/>
      <c r="K464" s="33"/>
      <c r="L464" s="33"/>
      <c r="M464" s="33"/>
      <c r="N464" s="33"/>
      <c r="O464" s="33"/>
      <c r="P464" s="33"/>
      <c r="Q464" s="33"/>
      <c r="R464" s="33"/>
      <c r="S464" s="33"/>
    </row>
    <row r="465" spans="8:19" ht="40.950000000000003" customHeight="1" x14ac:dyDescent="0.3">
      <c r="H465" s="29"/>
      <c r="I465" s="29"/>
      <c r="J465" s="33"/>
      <c r="K465" s="33"/>
      <c r="L465" s="33"/>
      <c r="M465" s="33"/>
      <c r="N465" s="33"/>
      <c r="O465" s="33"/>
      <c r="P465" s="33"/>
      <c r="Q465" s="33"/>
      <c r="R465" s="33"/>
      <c r="S465" s="33"/>
    </row>
    <row r="466" spans="8:19" ht="40.950000000000003" customHeight="1" x14ac:dyDescent="0.3">
      <c r="H466" s="29"/>
      <c r="I466" s="29"/>
      <c r="J466" s="33"/>
      <c r="K466" s="33"/>
      <c r="L466" s="33"/>
      <c r="M466" s="33"/>
      <c r="N466" s="33"/>
      <c r="O466" s="33"/>
      <c r="P466" s="33"/>
      <c r="Q466" s="33"/>
      <c r="R466" s="33"/>
      <c r="S466" s="33"/>
    </row>
    <row r="467" spans="8:19" ht="40.950000000000003" customHeight="1" x14ac:dyDescent="0.3">
      <c r="H467" s="29"/>
      <c r="I467" s="29"/>
      <c r="J467" s="33"/>
      <c r="K467" s="33"/>
      <c r="L467" s="33"/>
      <c r="M467" s="33"/>
      <c r="N467" s="33"/>
      <c r="O467" s="33"/>
      <c r="P467" s="33"/>
      <c r="Q467" s="33"/>
      <c r="R467" s="33"/>
      <c r="S467" s="33"/>
    </row>
    <row r="468" spans="8:19" ht="40.950000000000003" customHeight="1" x14ac:dyDescent="0.3">
      <c r="H468" s="29"/>
      <c r="I468" s="29"/>
      <c r="J468" s="33"/>
      <c r="K468" s="33"/>
      <c r="L468" s="33"/>
      <c r="M468" s="33"/>
      <c r="N468" s="33"/>
      <c r="O468" s="33"/>
      <c r="P468" s="33"/>
      <c r="Q468" s="33"/>
      <c r="R468" s="33"/>
      <c r="S468" s="33"/>
    </row>
    <row r="469" spans="8:19" ht="40.950000000000003" customHeight="1" x14ac:dyDescent="0.3">
      <c r="H469" s="29"/>
      <c r="I469" s="29"/>
      <c r="J469" s="33"/>
      <c r="K469" s="33"/>
      <c r="L469" s="33"/>
      <c r="M469" s="33"/>
      <c r="N469" s="33"/>
      <c r="O469" s="33"/>
      <c r="P469" s="33"/>
      <c r="Q469" s="33"/>
      <c r="R469" s="33"/>
      <c r="S469" s="33"/>
    </row>
    <row r="470" spans="8:19" ht="40.950000000000003" customHeight="1" x14ac:dyDescent="0.3">
      <c r="H470" s="29"/>
      <c r="I470" s="29"/>
      <c r="J470" s="33"/>
      <c r="K470" s="33"/>
      <c r="L470" s="33"/>
      <c r="M470" s="33"/>
      <c r="N470" s="33"/>
      <c r="O470" s="33"/>
      <c r="P470" s="33"/>
      <c r="Q470" s="33"/>
      <c r="R470" s="33"/>
      <c r="S470" s="33"/>
    </row>
    <row r="471" spans="8:19" ht="40.950000000000003" customHeight="1" x14ac:dyDescent="0.3">
      <c r="H471" s="29"/>
      <c r="I471" s="29"/>
      <c r="J471" s="33"/>
      <c r="K471" s="33"/>
      <c r="L471" s="33"/>
      <c r="M471" s="33"/>
      <c r="N471" s="33"/>
      <c r="O471" s="33"/>
      <c r="P471" s="33"/>
      <c r="Q471" s="33"/>
      <c r="R471" s="33"/>
      <c r="S471" s="33"/>
    </row>
    <row r="472" spans="8:19" ht="40.950000000000003" customHeight="1" x14ac:dyDescent="0.3">
      <c r="H472" s="29"/>
      <c r="I472" s="29"/>
      <c r="J472" s="33"/>
      <c r="K472" s="33"/>
      <c r="L472" s="33"/>
      <c r="M472" s="33"/>
      <c r="N472" s="33"/>
      <c r="O472" s="33"/>
      <c r="P472" s="33"/>
      <c r="Q472" s="33"/>
      <c r="R472" s="33"/>
      <c r="S472" s="33"/>
    </row>
    <row r="473" spans="8:19" ht="40.950000000000003" customHeight="1" x14ac:dyDescent="0.3">
      <c r="H473" s="29"/>
      <c r="I473" s="29"/>
      <c r="J473" s="33"/>
      <c r="K473" s="33"/>
      <c r="L473" s="33"/>
      <c r="M473" s="33"/>
      <c r="N473" s="33"/>
      <c r="O473" s="33"/>
      <c r="P473" s="33"/>
      <c r="Q473" s="33"/>
      <c r="R473" s="33"/>
      <c r="S473" s="33"/>
    </row>
    <row r="474" spans="8:19" ht="40.950000000000003" customHeight="1" x14ac:dyDescent="0.3">
      <c r="H474" s="29"/>
      <c r="I474" s="29"/>
      <c r="J474" s="33"/>
      <c r="K474" s="33"/>
      <c r="L474" s="33"/>
      <c r="M474" s="33"/>
      <c r="N474" s="33"/>
      <c r="O474" s="33"/>
      <c r="P474" s="33"/>
      <c r="Q474" s="33"/>
      <c r="R474" s="33"/>
      <c r="S474" s="33"/>
    </row>
    <row r="475" spans="8:19" ht="40.950000000000003" customHeight="1" x14ac:dyDescent="0.3">
      <c r="H475" s="29"/>
      <c r="I475" s="29"/>
      <c r="J475" s="33"/>
      <c r="K475" s="33"/>
      <c r="L475" s="33"/>
      <c r="M475" s="33"/>
      <c r="N475" s="33"/>
      <c r="O475" s="33"/>
      <c r="P475" s="33"/>
      <c r="Q475" s="33"/>
      <c r="R475" s="33"/>
      <c r="S475" s="33"/>
    </row>
    <row r="476" spans="8:19" ht="40.950000000000003" customHeight="1" x14ac:dyDescent="0.3">
      <c r="H476" s="29"/>
      <c r="I476" s="29"/>
      <c r="J476" s="33"/>
      <c r="K476" s="33"/>
      <c r="L476" s="33"/>
      <c r="M476" s="33"/>
      <c r="N476" s="33"/>
      <c r="O476" s="33"/>
      <c r="P476" s="33"/>
      <c r="Q476" s="33"/>
      <c r="R476" s="33"/>
      <c r="S476" s="33"/>
    </row>
    <row r="477" spans="8:19" ht="40.950000000000003" customHeight="1" x14ac:dyDescent="0.3">
      <c r="H477" s="29"/>
      <c r="I477" s="29"/>
      <c r="J477" s="33"/>
      <c r="K477" s="33"/>
      <c r="L477" s="33"/>
      <c r="M477" s="33"/>
      <c r="N477" s="33"/>
      <c r="O477" s="33"/>
      <c r="P477" s="33"/>
      <c r="Q477" s="33"/>
      <c r="R477" s="33"/>
      <c r="S477" s="33"/>
    </row>
    <row r="478" spans="8:19" ht="40.950000000000003" customHeight="1" x14ac:dyDescent="0.3">
      <c r="H478" s="29"/>
      <c r="I478" s="29"/>
      <c r="J478" s="33"/>
      <c r="K478" s="33"/>
      <c r="L478" s="33"/>
      <c r="M478" s="33"/>
      <c r="N478" s="33"/>
      <c r="O478" s="33"/>
      <c r="P478" s="33"/>
      <c r="Q478" s="33"/>
      <c r="R478" s="33"/>
      <c r="S478" s="33"/>
    </row>
    <row r="479" spans="8:19" ht="40.950000000000003" customHeight="1" x14ac:dyDescent="0.3">
      <c r="H479" s="29"/>
      <c r="I479" s="29"/>
      <c r="J479" s="33"/>
      <c r="K479" s="33"/>
      <c r="L479" s="33"/>
      <c r="M479" s="33"/>
      <c r="N479" s="33"/>
      <c r="O479" s="33"/>
      <c r="P479" s="33"/>
      <c r="Q479" s="33"/>
      <c r="R479" s="33"/>
      <c r="S479" s="33"/>
    </row>
    <row r="480" spans="8:19" ht="40.950000000000003" customHeight="1" x14ac:dyDescent="0.3">
      <c r="H480" s="29"/>
      <c r="I480" s="29"/>
      <c r="J480" s="33"/>
      <c r="K480" s="33"/>
      <c r="L480" s="33"/>
      <c r="M480" s="33"/>
      <c r="N480" s="33"/>
      <c r="O480" s="33"/>
      <c r="P480" s="33"/>
      <c r="Q480" s="33"/>
      <c r="R480" s="33"/>
      <c r="S480" s="33"/>
    </row>
    <row r="481" spans="8:19" ht="40.950000000000003" customHeight="1" x14ac:dyDescent="0.3">
      <c r="H481" s="29"/>
      <c r="I481" s="29"/>
      <c r="J481" s="33"/>
      <c r="K481" s="33"/>
      <c r="L481" s="33"/>
      <c r="M481" s="33"/>
      <c r="N481" s="33"/>
      <c r="O481" s="33"/>
      <c r="P481" s="33"/>
      <c r="Q481" s="33"/>
      <c r="R481" s="33"/>
      <c r="S481" s="33"/>
    </row>
    <row r="482" spans="8:19" ht="40.950000000000003" customHeight="1" x14ac:dyDescent="0.3">
      <c r="H482" s="29"/>
      <c r="I482" s="29"/>
      <c r="J482" s="33"/>
      <c r="K482" s="33"/>
      <c r="L482" s="33"/>
      <c r="M482" s="33"/>
      <c r="N482" s="33"/>
      <c r="O482" s="33"/>
      <c r="P482" s="33"/>
      <c r="Q482" s="33"/>
      <c r="R482" s="33"/>
      <c r="S482" s="33"/>
    </row>
    <row r="483" spans="8:19" ht="40.950000000000003" customHeight="1" x14ac:dyDescent="0.3">
      <c r="H483" s="29"/>
      <c r="I483" s="29"/>
      <c r="J483" s="33"/>
      <c r="K483" s="33"/>
      <c r="L483" s="33"/>
      <c r="M483" s="33"/>
      <c r="N483" s="33"/>
      <c r="O483" s="33"/>
      <c r="P483" s="33"/>
      <c r="Q483" s="33"/>
      <c r="R483" s="33"/>
      <c r="S483" s="33"/>
    </row>
    <row r="484" spans="8:19" ht="40.950000000000003" customHeight="1" x14ac:dyDescent="0.3">
      <c r="H484" s="29"/>
      <c r="I484" s="29"/>
      <c r="J484" s="33"/>
      <c r="K484" s="33"/>
      <c r="L484" s="33"/>
      <c r="M484" s="33"/>
      <c r="N484" s="33"/>
      <c r="O484" s="33"/>
      <c r="P484" s="33"/>
      <c r="Q484" s="33"/>
      <c r="R484" s="33"/>
      <c r="S484" s="33"/>
    </row>
    <row r="485" spans="8:19" ht="40.950000000000003" customHeight="1" x14ac:dyDescent="0.3">
      <c r="H485" s="29"/>
      <c r="I485" s="29"/>
      <c r="J485" s="33"/>
      <c r="K485" s="33"/>
      <c r="L485" s="33"/>
      <c r="M485" s="33"/>
      <c r="N485" s="33"/>
      <c r="O485" s="33"/>
      <c r="P485" s="33"/>
      <c r="Q485" s="33"/>
      <c r="R485" s="33"/>
      <c r="S485" s="33"/>
    </row>
    <row r="486" spans="8:19" ht="40.950000000000003" customHeight="1" x14ac:dyDescent="0.3">
      <c r="H486" s="29"/>
      <c r="I486" s="29"/>
      <c r="J486" s="33"/>
      <c r="K486" s="33"/>
      <c r="L486" s="33"/>
      <c r="M486" s="33"/>
      <c r="N486" s="33"/>
      <c r="O486" s="33"/>
      <c r="P486" s="33"/>
      <c r="Q486" s="33"/>
      <c r="R486" s="33"/>
      <c r="S486" s="33"/>
    </row>
    <row r="487" spans="8:19" ht="40.950000000000003" customHeight="1" x14ac:dyDescent="0.3">
      <c r="H487" s="29"/>
      <c r="I487" s="29"/>
      <c r="J487" s="33"/>
      <c r="K487" s="33"/>
      <c r="L487" s="33"/>
      <c r="M487" s="33"/>
      <c r="N487" s="33"/>
      <c r="O487" s="33"/>
      <c r="P487" s="33"/>
      <c r="Q487" s="33"/>
      <c r="R487" s="33"/>
      <c r="S487" s="33"/>
    </row>
    <row r="488" spans="8:19" ht="40.950000000000003" customHeight="1" x14ac:dyDescent="0.3">
      <c r="H488" s="29"/>
      <c r="I488" s="29"/>
      <c r="J488" s="33"/>
      <c r="K488" s="33"/>
      <c r="L488" s="33"/>
      <c r="M488" s="33"/>
      <c r="N488" s="33"/>
      <c r="O488" s="33"/>
      <c r="P488" s="33"/>
      <c r="Q488" s="33"/>
      <c r="R488" s="33"/>
      <c r="S488" s="33"/>
    </row>
    <row r="489" spans="8:19" ht="40.950000000000003" customHeight="1" x14ac:dyDescent="0.3">
      <c r="H489" s="29"/>
      <c r="I489" s="29"/>
      <c r="J489" s="33"/>
      <c r="K489" s="33"/>
      <c r="L489" s="33"/>
      <c r="M489" s="33"/>
      <c r="N489" s="33"/>
      <c r="O489" s="33"/>
      <c r="P489" s="33"/>
      <c r="Q489" s="33"/>
      <c r="R489" s="33"/>
      <c r="S489" s="33"/>
    </row>
    <row r="490" spans="8:19" ht="40.950000000000003" customHeight="1" x14ac:dyDescent="0.3">
      <c r="H490" s="29"/>
      <c r="I490" s="29"/>
      <c r="J490" s="33"/>
      <c r="K490" s="33"/>
      <c r="L490" s="33"/>
      <c r="M490" s="33"/>
      <c r="N490" s="33"/>
      <c r="O490" s="33"/>
      <c r="P490" s="33"/>
      <c r="Q490" s="33"/>
      <c r="R490" s="33"/>
      <c r="S490" s="33"/>
    </row>
    <row r="491" spans="8:19" ht="40.950000000000003" customHeight="1" x14ac:dyDescent="0.3">
      <c r="H491" s="29"/>
      <c r="I491" s="29"/>
      <c r="J491" s="33"/>
      <c r="K491" s="33"/>
      <c r="L491" s="33"/>
      <c r="M491" s="33"/>
      <c r="N491" s="33"/>
      <c r="O491" s="33"/>
      <c r="P491" s="33"/>
      <c r="Q491" s="33"/>
      <c r="R491" s="33"/>
      <c r="S491" s="33"/>
    </row>
    <row r="492" spans="8:19" ht="40.950000000000003" customHeight="1" x14ac:dyDescent="0.3">
      <c r="H492" s="29"/>
      <c r="I492" s="29"/>
      <c r="J492" s="33"/>
      <c r="K492" s="33"/>
      <c r="L492" s="33"/>
      <c r="M492" s="33"/>
      <c r="N492" s="33"/>
      <c r="O492" s="33"/>
      <c r="P492" s="33"/>
      <c r="Q492" s="33"/>
      <c r="R492" s="33"/>
      <c r="S492" s="33"/>
    </row>
    <row r="493" spans="8:19" ht="40.950000000000003" customHeight="1" x14ac:dyDescent="0.3">
      <c r="H493" s="29"/>
      <c r="I493" s="29"/>
      <c r="J493" s="33"/>
      <c r="K493" s="33"/>
      <c r="L493" s="33"/>
      <c r="M493" s="33"/>
      <c r="N493" s="33"/>
      <c r="O493" s="33"/>
      <c r="P493" s="33"/>
      <c r="Q493" s="33"/>
      <c r="R493" s="33"/>
      <c r="S493" s="33"/>
    </row>
    <row r="494" spans="8:19" ht="40.950000000000003" customHeight="1" x14ac:dyDescent="0.3">
      <c r="H494" s="29"/>
      <c r="I494" s="29"/>
      <c r="J494" s="33"/>
      <c r="K494" s="33"/>
      <c r="L494" s="33"/>
      <c r="M494" s="33"/>
      <c r="N494" s="33"/>
      <c r="O494" s="33"/>
      <c r="P494" s="33"/>
      <c r="Q494" s="33"/>
      <c r="R494" s="33"/>
      <c r="S494" s="33"/>
    </row>
    <row r="495" spans="8:19" ht="40.950000000000003" customHeight="1" x14ac:dyDescent="0.3">
      <c r="H495" s="29"/>
      <c r="I495" s="29"/>
      <c r="J495" s="33"/>
      <c r="K495" s="33"/>
      <c r="L495" s="33"/>
      <c r="M495" s="33"/>
      <c r="N495" s="33"/>
      <c r="O495" s="33"/>
      <c r="P495" s="33"/>
      <c r="Q495" s="33"/>
      <c r="R495" s="33"/>
      <c r="S495" s="33"/>
    </row>
    <row r="496" spans="8:19" ht="40.950000000000003" customHeight="1" x14ac:dyDescent="0.3">
      <c r="H496" s="29"/>
      <c r="I496" s="29"/>
      <c r="J496" s="33"/>
      <c r="K496" s="33"/>
      <c r="L496" s="33"/>
      <c r="M496" s="33"/>
      <c r="N496" s="33"/>
      <c r="O496" s="33"/>
      <c r="P496" s="33"/>
      <c r="Q496" s="33"/>
      <c r="R496" s="33"/>
      <c r="S496" s="33"/>
    </row>
    <row r="497" spans="8:19" ht="40.950000000000003" customHeight="1" x14ac:dyDescent="0.3">
      <c r="H497" s="29"/>
      <c r="I497" s="29"/>
      <c r="J497" s="33"/>
      <c r="K497" s="33"/>
      <c r="L497" s="33"/>
      <c r="M497" s="33"/>
      <c r="N497" s="33"/>
      <c r="O497" s="33"/>
      <c r="P497" s="33"/>
      <c r="Q497" s="33"/>
      <c r="R497" s="33"/>
      <c r="S497" s="33"/>
    </row>
    <row r="498" spans="8:19" ht="40.950000000000003" customHeight="1" x14ac:dyDescent="0.3">
      <c r="H498" s="29"/>
      <c r="I498" s="29"/>
      <c r="J498" s="33"/>
      <c r="K498" s="33"/>
      <c r="L498" s="33"/>
      <c r="M498" s="33"/>
      <c r="N498" s="33"/>
      <c r="O498" s="33"/>
      <c r="P498" s="33"/>
      <c r="Q498" s="33"/>
      <c r="R498" s="33"/>
      <c r="S498" s="33"/>
    </row>
    <row r="499" spans="8:19" ht="40.950000000000003" customHeight="1" x14ac:dyDescent="0.3">
      <c r="H499" s="29"/>
      <c r="I499" s="29"/>
      <c r="J499" s="33"/>
      <c r="K499" s="33"/>
      <c r="L499" s="33"/>
      <c r="M499" s="33"/>
      <c r="N499" s="33"/>
      <c r="O499" s="33"/>
      <c r="P499" s="33"/>
      <c r="Q499" s="33"/>
      <c r="R499" s="33"/>
      <c r="S499" s="33"/>
    </row>
    <row r="500" spans="8:19" ht="40.950000000000003" customHeight="1" x14ac:dyDescent="0.3">
      <c r="H500" s="29"/>
      <c r="I500" s="29"/>
      <c r="J500" s="33"/>
      <c r="K500" s="33"/>
      <c r="L500" s="33"/>
      <c r="M500" s="33"/>
      <c r="N500" s="33"/>
      <c r="O500" s="33"/>
      <c r="P500" s="33"/>
      <c r="Q500" s="33"/>
      <c r="R500" s="33"/>
      <c r="S500" s="33"/>
    </row>
    <row r="501" spans="8:19" ht="40.950000000000003" customHeight="1" x14ac:dyDescent="0.3">
      <c r="H501" s="29"/>
      <c r="I501" s="29"/>
      <c r="J501" s="33"/>
      <c r="K501" s="33"/>
      <c r="L501" s="33"/>
      <c r="M501" s="33"/>
      <c r="N501" s="33"/>
      <c r="O501" s="33"/>
      <c r="P501" s="33"/>
      <c r="Q501" s="33"/>
      <c r="R501" s="33"/>
      <c r="S501" s="33"/>
    </row>
    <row r="502" spans="8:19" ht="40.950000000000003" customHeight="1" x14ac:dyDescent="0.3">
      <c r="H502" s="29"/>
      <c r="I502" s="29"/>
      <c r="J502" s="33"/>
      <c r="K502" s="33"/>
      <c r="L502" s="33"/>
      <c r="M502" s="33"/>
      <c r="N502" s="33"/>
      <c r="O502" s="33"/>
      <c r="P502" s="33"/>
      <c r="Q502" s="33"/>
      <c r="R502" s="33"/>
      <c r="S502" s="33"/>
    </row>
    <row r="503" spans="8:19" ht="40.950000000000003" customHeight="1" x14ac:dyDescent="0.3">
      <c r="H503" s="29"/>
      <c r="I503" s="29"/>
      <c r="J503" s="33"/>
      <c r="K503" s="33"/>
      <c r="L503" s="33"/>
      <c r="M503" s="33"/>
      <c r="N503" s="33"/>
      <c r="O503" s="33"/>
      <c r="P503" s="33"/>
      <c r="Q503" s="33"/>
      <c r="R503" s="33"/>
      <c r="S503" s="33"/>
    </row>
    <row r="504" spans="8:19" ht="40.950000000000003" customHeight="1" x14ac:dyDescent="0.3">
      <c r="H504" s="29"/>
      <c r="I504" s="29"/>
      <c r="J504" s="33"/>
      <c r="K504" s="33"/>
      <c r="L504" s="33"/>
      <c r="M504" s="33"/>
      <c r="N504" s="33"/>
      <c r="O504" s="33"/>
      <c r="P504" s="33"/>
      <c r="Q504" s="33"/>
      <c r="R504" s="33"/>
      <c r="S504" s="33"/>
    </row>
    <row r="505" spans="8:19" ht="40.950000000000003" customHeight="1" x14ac:dyDescent="0.3">
      <c r="H505" s="29"/>
      <c r="I505" s="29"/>
      <c r="J505" s="33"/>
      <c r="K505" s="33"/>
      <c r="L505" s="33"/>
      <c r="M505" s="33"/>
      <c r="N505" s="33"/>
      <c r="O505" s="33"/>
      <c r="P505" s="33"/>
      <c r="Q505" s="33"/>
      <c r="R505" s="33"/>
      <c r="S505" s="33"/>
    </row>
    <row r="506" spans="8:19" ht="40.950000000000003" customHeight="1" x14ac:dyDescent="0.3">
      <c r="H506" s="29"/>
      <c r="I506" s="29"/>
      <c r="J506" s="33"/>
      <c r="K506" s="33"/>
      <c r="L506" s="33"/>
      <c r="M506" s="33"/>
      <c r="N506" s="33"/>
      <c r="O506" s="33"/>
      <c r="P506" s="33"/>
      <c r="Q506" s="33"/>
      <c r="R506" s="33"/>
      <c r="S506" s="33"/>
    </row>
    <row r="507" spans="8:19" ht="40.950000000000003" customHeight="1" x14ac:dyDescent="0.3">
      <c r="H507" s="29"/>
      <c r="I507" s="29"/>
      <c r="J507" s="33"/>
      <c r="K507" s="33"/>
      <c r="L507" s="33"/>
      <c r="M507" s="33"/>
      <c r="N507" s="33"/>
      <c r="O507" s="33"/>
      <c r="P507" s="33"/>
      <c r="Q507" s="33"/>
      <c r="R507" s="33"/>
      <c r="S507" s="33"/>
    </row>
    <row r="508" spans="8:19" ht="40.950000000000003" customHeight="1" x14ac:dyDescent="0.3">
      <c r="H508" s="29"/>
      <c r="I508" s="29"/>
      <c r="J508" s="33"/>
      <c r="K508" s="33"/>
      <c r="L508" s="33"/>
      <c r="M508" s="33"/>
      <c r="N508" s="33"/>
      <c r="O508" s="33"/>
      <c r="P508" s="33"/>
      <c r="Q508" s="33"/>
      <c r="R508" s="33"/>
      <c r="S508" s="33"/>
    </row>
    <row r="509" spans="8:19" ht="40.950000000000003" customHeight="1" x14ac:dyDescent="0.3">
      <c r="H509" s="29"/>
      <c r="I509" s="29"/>
      <c r="J509" s="33"/>
      <c r="K509" s="33"/>
      <c r="L509" s="33"/>
      <c r="M509" s="33"/>
      <c r="N509" s="33"/>
      <c r="O509" s="33"/>
      <c r="P509" s="33"/>
      <c r="Q509" s="33"/>
      <c r="R509" s="33"/>
      <c r="S509" s="33"/>
    </row>
    <row r="510" spans="8:19" ht="40.950000000000003" customHeight="1" x14ac:dyDescent="0.3">
      <c r="H510" s="29"/>
      <c r="I510" s="29"/>
      <c r="J510" s="33"/>
      <c r="K510" s="33"/>
      <c r="L510" s="33"/>
      <c r="M510" s="33"/>
      <c r="N510" s="33"/>
      <c r="O510" s="33"/>
      <c r="P510" s="33"/>
      <c r="Q510" s="33"/>
      <c r="R510" s="33"/>
      <c r="S510" s="33"/>
    </row>
    <row r="511" spans="8:19" ht="40.950000000000003" customHeight="1" x14ac:dyDescent="0.3">
      <c r="H511" s="29"/>
      <c r="I511" s="29"/>
      <c r="J511" s="33"/>
      <c r="K511" s="33"/>
      <c r="L511" s="33"/>
      <c r="M511" s="33"/>
      <c r="N511" s="33"/>
      <c r="O511" s="33"/>
      <c r="P511" s="33"/>
      <c r="Q511" s="33"/>
      <c r="R511" s="33"/>
      <c r="S511" s="33"/>
    </row>
    <row r="512" spans="8:19" ht="40.950000000000003" customHeight="1" x14ac:dyDescent="0.3">
      <c r="H512" s="29"/>
      <c r="I512" s="29"/>
      <c r="J512" s="33"/>
      <c r="K512" s="33"/>
      <c r="L512" s="33"/>
      <c r="M512" s="33"/>
      <c r="N512" s="33"/>
      <c r="O512" s="33"/>
      <c r="P512" s="33"/>
      <c r="Q512" s="33"/>
      <c r="R512" s="33"/>
      <c r="S512" s="33"/>
    </row>
    <row r="513" spans="8:19" ht="40.950000000000003" customHeight="1" x14ac:dyDescent="0.3">
      <c r="H513" s="29"/>
      <c r="I513" s="29"/>
      <c r="J513" s="33"/>
      <c r="K513" s="33"/>
      <c r="L513" s="33"/>
      <c r="M513" s="33"/>
      <c r="N513" s="33"/>
      <c r="O513" s="33"/>
      <c r="P513" s="33"/>
      <c r="Q513" s="33"/>
      <c r="R513" s="33"/>
      <c r="S513" s="33"/>
    </row>
    <row r="514" spans="8:19" ht="40.950000000000003" customHeight="1" x14ac:dyDescent="0.3">
      <c r="H514" s="29"/>
      <c r="I514" s="29"/>
      <c r="J514" s="33"/>
      <c r="K514" s="33"/>
      <c r="L514" s="33"/>
      <c r="M514" s="33"/>
      <c r="N514" s="33"/>
      <c r="O514" s="33"/>
      <c r="P514" s="33"/>
      <c r="Q514" s="33"/>
      <c r="R514" s="33"/>
      <c r="S514" s="33"/>
    </row>
    <row r="515" spans="8:19" ht="40.950000000000003" customHeight="1" x14ac:dyDescent="0.3">
      <c r="H515" s="29"/>
      <c r="I515" s="29"/>
      <c r="J515" s="33"/>
      <c r="K515" s="33"/>
      <c r="L515" s="33"/>
      <c r="M515" s="33"/>
      <c r="N515" s="33"/>
      <c r="O515" s="33"/>
      <c r="P515" s="33"/>
      <c r="Q515" s="33"/>
      <c r="R515" s="33"/>
      <c r="S515" s="33"/>
    </row>
    <row r="516" spans="8:19" ht="40.950000000000003" customHeight="1" x14ac:dyDescent="0.3">
      <c r="H516" s="29"/>
      <c r="I516" s="29"/>
      <c r="J516" s="33"/>
      <c r="K516" s="33"/>
      <c r="L516" s="33"/>
      <c r="M516" s="33"/>
      <c r="N516" s="33"/>
      <c r="O516" s="33"/>
      <c r="P516" s="33"/>
      <c r="Q516" s="33"/>
      <c r="R516" s="33"/>
      <c r="S516" s="33"/>
    </row>
    <row r="517" spans="8:19" ht="40.950000000000003" customHeight="1" x14ac:dyDescent="0.3">
      <c r="H517" s="29"/>
      <c r="I517" s="29"/>
      <c r="J517" s="33"/>
      <c r="K517" s="33"/>
      <c r="L517" s="33"/>
      <c r="M517" s="33"/>
      <c r="N517" s="33"/>
      <c r="O517" s="33"/>
      <c r="P517" s="33"/>
      <c r="Q517" s="33"/>
      <c r="R517" s="33"/>
      <c r="S517" s="33"/>
    </row>
    <row r="518" spans="8:19" ht="40.950000000000003" customHeight="1" x14ac:dyDescent="0.3">
      <c r="H518" s="29"/>
      <c r="I518" s="29"/>
      <c r="J518" s="33"/>
      <c r="K518" s="33"/>
      <c r="L518" s="33"/>
      <c r="M518" s="33"/>
      <c r="N518" s="33"/>
      <c r="O518" s="33"/>
      <c r="P518" s="33"/>
      <c r="Q518" s="33"/>
      <c r="R518" s="33"/>
      <c r="S518" s="33"/>
    </row>
    <row r="519" spans="8:19" ht="40.950000000000003" customHeight="1" x14ac:dyDescent="0.3">
      <c r="H519" s="29"/>
      <c r="I519" s="29"/>
      <c r="J519" s="33"/>
      <c r="K519" s="33"/>
      <c r="L519" s="33"/>
      <c r="M519" s="33"/>
      <c r="N519" s="33"/>
      <c r="O519" s="33"/>
      <c r="P519" s="33"/>
      <c r="Q519" s="33"/>
      <c r="R519" s="33"/>
      <c r="S519" s="33"/>
    </row>
    <row r="520" spans="8:19" ht="40.950000000000003" customHeight="1" x14ac:dyDescent="0.3">
      <c r="H520" s="29"/>
      <c r="I520" s="29"/>
      <c r="J520" s="33"/>
      <c r="K520" s="33"/>
      <c r="L520" s="33"/>
      <c r="M520" s="33"/>
      <c r="N520" s="33"/>
      <c r="O520" s="33"/>
      <c r="P520" s="33"/>
      <c r="Q520" s="33"/>
      <c r="R520" s="33"/>
      <c r="S520" s="33"/>
    </row>
    <row r="521" spans="8:19" ht="40.950000000000003" customHeight="1" x14ac:dyDescent="0.3">
      <c r="H521" s="29"/>
      <c r="I521" s="29"/>
      <c r="J521" s="33"/>
      <c r="K521" s="33"/>
      <c r="L521" s="33"/>
      <c r="M521" s="33"/>
      <c r="N521" s="33"/>
      <c r="O521" s="33"/>
      <c r="P521" s="33"/>
      <c r="Q521" s="33"/>
      <c r="R521" s="33"/>
      <c r="S521" s="33"/>
    </row>
    <row r="522" spans="8:19" ht="40.950000000000003" customHeight="1" x14ac:dyDescent="0.3">
      <c r="H522" s="29"/>
      <c r="I522" s="29"/>
      <c r="J522" s="33"/>
      <c r="K522" s="33"/>
      <c r="L522" s="33"/>
      <c r="M522" s="33"/>
      <c r="N522" s="33"/>
      <c r="O522" s="33"/>
      <c r="P522" s="33"/>
      <c r="Q522" s="33"/>
      <c r="R522" s="33"/>
      <c r="S522" s="33"/>
    </row>
    <row r="523" spans="8:19" ht="40.950000000000003" customHeight="1" x14ac:dyDescent="0.3">
      <c r="H523" s="29"/>
      <c r="I523" s="29"/>
      <c r="J523" s="33"/>
      <c r="K523" s="33"/>
      <c r="L523" s="33"/>
      <c r="M523" s="33"/>
      <c r="N523" s="33"/>
      <c r="O523" s="33"/>
      <c r="P523" s="33"/>
      <c r="Q523" s="33"/>
      <c r="R523" s="33"/>
      <c r="S523" s="33"/>
    </row>
    <row r="524" spans="8:19" ht="40.950000000000003" customHeight="1" x14ac:dyDescent="0.3">
      <c r="H524" s="29"/>
      <c r="I524" s="29"/>
      <c r="J524" s="33"/>
      <c r="K524" s="33"/>
      <c r="L524" s="33"/>
      <c r="M524" s="33"/>
      <c r="N524" s="33"/>
      <c r="O524" s="33"/>
      <c r="P524" s="33"/>
      <c r="Q524" s="33"/>
      <c r="R524" s="33"/>
      <c r="S524" s="33"/>
    </row>
    <row r="525" spans="8:19" ht="40.950000000000003" customHeight="1" x14ac:dyDescent="0.3">
      <c r="H525" s="29"/>
      <c r="I525" s="29"/>
      <c r="J525" s="33"/>
      <c r="K525" s="33"/>
      <c r="L525" s="33"/>
      <c r="M525" s="33"/>
      <c r="N525" s="33"/>
      <c r="O525" s="33"/>
      <c r="P525" s="33"/>
      <c r="Q525" s="33"/>
      <c r="R525" s="33"/>
      <c r="S525" s="33"/>
    </row>
    <row r="526" spans="8:19" ht="40.950000000000003" customHeight="1" x14ac:dyDescent="0.3">
      <c r="H526" s="29"/>
      <c r="I526" s="29"/>
      <c r="J526" s="33"/>
      <c r="K526" s="33"/>
      <c r="L526" s="33"/>
      <c r="M526" s="33"/>
      <c r="N526" s="33"/>
      <c r="O526" s="33"/>
      <c r="P526" s="33"/>
      <c r="Q526" s="33"/>
      <c r="R526" s="33"/>
      <c r="S526" s="33"/>
    </row>
    <row r="527" spans="8:19" ht="40.950000000000003" customHeight="1" x14ac:dyDescent="0.3">
      <c r="H527" s="29"/>
      <c r="I527" s="29"/>
      <c r="J527" s="33"/>
      <c r="K527" s="33"/>
      <c r="L527" s="33"/>
      <c r="M527" s="33"/>
      <c r="N527" s="33"/>
      <c r="O527" s="33"/>
      <c r="P527" s="33"/>
      <c r="Q527" s="33"/>
      <c r="R527" s="33"/>
      <c r="S527" s="33"/>
    </row>
    <row r="528" spans="8:19" ht="40.950000000000003" customHeight="1" x14ac:dyDescent="0.3">
      <c r="H528" s="29"/>
      <c r="I528" s="29"/>
      <c r="J528" s="33"/>
      <c r="K528" s="33"/>
      <c r="L528" s="33"/>
      <c r="M528" s="33"/>
      <c r="N528" s="33"/>
      <c r="O528" s="33"/>
      <c r="P528" s="33"/>
      <c r="Q528" s="33"/>
      <c r="R528" s="33"/>
      <c r="S528" s="33"/>
    </row>
    <row r="529" spans="8:19" ht="40.950000000000003" customHeight="1" x14ac:dyDescent="0.3">
      <c r="H529" s="29"/>
      <c r="I529" s="29"/>
      <c r="J529" s="33"/>
      <c r="K529" s="33"/>
      <c r="L529" s="33"/>
      <c r="M529" s="33"/>
      <c r="N529" s="33"/>
      <c r="O529" s="33"/>
      <c r="P529" s="33"/>
      <c r="Q529" s="33"/>
      <c r="R529" s="33"/>
      <c r="S529" s="33"/>
    </row>
    <row r="530" spans="8:19" ht="40.950000000000003" customHeight="1" x14ac:dyDescent="0.3">
      <c r="H530" s="29"/>
      <c r="I530" s="29"/>
      <c r="J530" s="33"/>
      <c r="K530" s="33"/>
      <c r="L530" s="33"/>
      <c r="M530" s="33"/>
      <c r="N530" s="33"/>
      <c r="O530" s="33"/>
      <c r="P530" s="33"/>
      <c r="Q530" s="33"/>
      <c r="R530" s="33"/>
      <c r="S530" s="33"/>
    </row>
    <row r="531" spans="8:19" ht="40.950000000000003" customHeight="1" x14ac:dyDescent="0.3">
      <c r="H531" s="29"/>
      <c r="I531" s="29"/>
      <c r="J531" s="33"/>
      <c r="K531" s="33"/>
      <c r="L531" s="33"/>
      <c r="M531" s="33"/>
      <c r="N531" s="33"/>
      <c r="O531" s="33"/>
      <c r="P531" s="33"/>
      <c r="Q531" s="33"/>
      <c r="R531" s="33"/>
      <c r="S531" s="33"/>
    </row>
    <row r="532" spans="8:19" ht="40.950000000000003" customHeight="1" x14ac:dyDescent="0.3">
      <c r="H532" s="29"/>
      <c r="I532" s="29"/>
      <c r="J532" s="33"/>
      <c r="K532" s="33"/>
      <c r="L532" s="33"/>
      <c r="M532" s="33"/>
      <c r="N532" s="33"/>
      <c r="O532" s="33"/>
      <c r="P532" s="33"/>
      <c r="Q532" s="33"/>
      <c r="R532" s="33"/>
      <c r="S532" s="33"/>
    </row>
    <row r="533" spans="8:19" ht="40.950000000000003" customHeight="1" x14ac:dyDescent="0.3">
      <c r="H533" s="29"/>
      <c r="I533" s="29"/>
      <c r="J533" s="33"/>
      <c r="K533" s="33"/>
      <c r="L533" s="33"/>
      <c r="M533" s="33"/>
      <c r="N533" s="33"/>
      <c r="O533" s="33"/>
      <c r="P533" s="33"/>
      <c r="Q533" s="33"/>
      <c r="R533" s="33"/>
      <c r="S533" s="33"/>
    </row>
    <row r="534" spans="8:19" ht="40.950000000000003" customHeight="1" x14ac:dyDescent="0.3">
      <c r="H534" s="29"/>
      <c r="I534" s="29"/>
      <c r="J534" s="33"/>
      <c r="K534" s="33"/>
      <c r="L534" s="33"/>
      <c r="M534" s="33"/>
      <c r="N534" s="33"/>
      <c r="O534" s="33"/>
      <c r="P534" s="33"/>
      <c r="Q534" s="33"/>
      <c r="R534" s="33"/>
      <c r="S534" s="33"/>
    </row>
    <row r="535" spans="8:19" ht="40.950000000000003" customHeight="1" x14ac:dyDescent="0.3">
      <c r="H535" s="29"/>
      <c r="I535" s="29"/>
      <c r="J535" s="33"/>
      <c r="K535" s="33"/>
      <c r="L535" s="33"/>
      <c r="M535" s="33"/>
      <c r="N535" s="33"/>
      <c r="O535" s="33"/>
      <c r="P535" s="33"/>
      <c r="Q535" s="33"/>
      <c r="R535" s="33"/>
      <c r="S535" s="33"/>
    </row>
    <row r="536" spans="8:19" ht="40.950000000000003" customHeight="1" x14ac:dyDescent="0.3">
      <c r="H536" s="29"/>
      <c r="I536" s="29"/>
      <c r="J536" s="33"/>
      <c r="K536" s="33"/>
      <c r="L536" s="33"/>
      <c r="M536" s="33"/>
      <c r="N536" s="33"/>
      <c r="O536" s="33"/>
      <c r="P536" s="33"/>
      <c r="Q536" s="33"/>
      <c r="R536" s="33"/>
      <c r="S536" s="33"/>
    </row>
    <row r="537" spans="8:19" ht="40.950000000000003" customHeight="1" x14ac:dyDescent="0.3">
      <c r="H537" s="29"/>
      <c r="I537" s="29"/>
      <c r="J537" s="33"/>
      <c r="K537" s="33"/>
      <c r="L537" s="33"/>
      <c r="M537" s="33"/>
      <c r="N537" s="33"/>
      <c r="O537" s="33"/>
      <c r="P537" s="33"/>
      <c r="Q537" s="33"/>
      <c r="R537" s="33"/>
      <c r="S537" s="33"/>
    </row>
    <row r="538" spans="8:19" ht="40.950000000000003" customHeight="1" x14ac:dyDescent="0.3">
      <c r="H538" s="29"/>
      <c r="I538" s="29"/>
      <c r="J538" s="33"/>
      <c r="K538" s="33"/>
      <c r="L538" s="33"/>
      <c r="M538" s="33"/>
      <c r="N538" s="33"/>
      <c r="O538" s="33"/>
      <c r="P538" s="33"/>
      <c r="Q538" s="33"/>
      <c r="R538" s="33"/>
      <c r="S538" s="33"/>
    </row>
    <row r="539" spans="8:19" ht="40.950000000000003" customHeight="1" x14ac:dyDescent="0.3">
      <c r="H539" s="29"/>
      <c r="I539" s="29"/>
      <c r="J539" s="33"/>
      <c r="K539" s="33"/>
      <c r="L539" s="33"/>
      <c r="M539" s="33"/>
      <c r="N539" s="33"/>
      <c r="O539" s="33"/>
      <c r="P539" s="33"/>
      <c r="Q539" s="33"/>
      <c r="R539" s="33"/>
      <c r="S539" s="33"/>
    </row>
    <row r="540" spans="8:19" ht="40.950000000000003" customHeight="1" x14ac:dyDescent="0.3">
      <c r="H540" s="29"/>
      <c r="I540" s="29"/>
      <c r="J540" s="33"/>
      <c r="K540" s="33"/>
      <c r="L540" s="33"/>
      <c r="M540" s="33"/>
      <c r="N540" s="33"/>
      <c r="O540" s="33"/>
      <c r="P540" s="33"/>
      <c r="Q540" s="33"/>
      <c r="R540" s="33"/>
      <c r="S540" s="33"/>
    </row>
    <row r="541" spans="8:19" ht="40.950000000000003" customHeight="1" x14ac:dyDescent="0.3">
      <c r="H541" s="29"/>
      <c r="I541" s="29"/>
      <c r="J541" s="33"/>
      <c r="K541" s="33"/>
      <c r="L541" s="33"/>
      <c r="M541" s="33"/>
      <c r="N541" s="33"/>
      <c r="O541" s="33"/>
      <c r="P541" s="33"/>
      <c r="Q541" s="33"/>
      <c r="R541" s="33"/>
      <c r="S541" s="33"/>
    </row>
    <row r="542" spans="8:19" ht="40.950000000000003" customHeight="1" x14ac:dyDescent="0.3">
      <c r="H542" s="29"/>
      <c r="I542" s="29"/>
      <c r="J542" s="33"/>
      <c r="K542" s="33"/>
      <c r="L542" s="33"/>
      <c r="M542" s="33"/>
      <c r="N542" s="33"/>
      <c r="O542" s="33"/>
      <c r="P542" s="33"/>
      <c r="Q542" s="33"/>
      <c r="R542" s="33"/>
      <c r="S542" s="33"/>
    </row>
    <row r="543" spans="8:19" ht="40.950000000000003" customHeight="1" x14ac:dyDescent="0.3">
      <c r="H543" s="29"/>
      <c r="I543" s="29"/>
      <c r="J543" s="33"/>
      <c r="K543" s="33"/>
      <c r="L543" s="33"/>
      <c r="M543" s="33"/>
      <c r="N543" s="33"/>
      <c r="O543" s="33"/>
      <c r="P543" s="33"/>
      <c r="Q543" s="33"/>
      <c r="R543" s="33"/>
      <c r="S543" s="33"/>
    </row>
    <row r="544" spans="8:19" ht="40.950000000000003" customHeight="1" x14ac:dyDescent="0.3">
      <c r="H544" s="29"/>
      <c r="I544" s="29"/>
      <c r="J544" s="33"/>
      <c r="K544" s="33"/>
      <c r="L544" s="33"/>
      <c r="M544" s="33"/>
      <c r="N544" s="33"/>
      <c r="O544" s="33"/>
      <c r="P544" s="33"/>
      <c r="Q544" s="33"/>
      <c r="R544" s="33"/>
      <c r="S544" s="33"/>
    </row>
    <row r="545" spans="8:19" ht="40.950000000000003" customHeight="1" x14ac:dyDescent="0.3">
      <c r="H545" s="29"/>
      <c r="I545" s="29"/>
      <c r="J545" s="33"/>
      <c r="K545" s="33"/>
      <c r="L545" s="33"/>
      <c r="M545" s="33"/>
      <c r="N545" s="33"/>
      <c r="O545" s="33"/>
      <c r="P545" s="33"/>
      <c r="Q545" s="33"/>
      <c r="R545" s="33"/>
      <c r="S545" s="33"/>
    </row>
    <row r="546" spans="8:19" ht="40.950000000000003" customHeight="1" x14ac:dyDescent="0.3">
      <c r="H546" s="29"/>
      <c r="I546" s="29"/>
      <c r="J546" s="33"/>
      <c r="K546" s="33"/>
      <c r="L546" s="33"/>
      <c r="M546" s="33"/>
      <c r="N546" s="33"/>
      <c r="O546" s="33"/>
      <c r="P546" s="33"/>
      <c r="Q546" s="33"/>
      <c r="R546" s="33"/>
      <c r="S546" s="33"/>
    </row>
    <row r="547" spans="8:19" ht="40.950000000000003" customHeight="1" x14ac:dyDescent="0.3">
      <c r="H547" s="29"/>
      <c r="I547" s="29"/>
      <c r="J547" s="33"/>
      <c r="K547" s="33"/>
      <c r="L547" s="33"/>
      <c r="M547" s="33"/>
      <c r="N547" s="33"/>
      <c r="O547" s="33"/>
      <c r="P547" s="33"/>
      <c r="Q547" s="33"/>
      <c r="R547" s="33"/>
      <c r="S547" s="33"/>
    </row>
    <row r="548" spans="8:19" ht="40.950000000000003" customHeight="1" x14ac:dyDescent="0.3">
      <c r="H548" s="29"/>
      <c r="I548" s="29"/>
      <c r="J548" s="33"/>
      <c r="K548" s="33"/>
      <c r="L548" s="33"/>
      <c r="M548" s="33"/>
      <c r="N548" s="33"/>
      <c r="O548" s="33"/>
      <c r="P548" s="33"/>
      <c r="Q548" s="33"/>
      <c r="R548" s="33"/>
      <c r="S548" s="33"/>
    </row>
    <row r="549" spans="8:19" ht="40.950000000000003" customHeight="1" x14ac:dyDescent="0.3">
      <c r="H549" s="29"/>
      <c r="I549" s="29"/>
      <c r="J549" s="33"/>
      <c r="K549" s="33"/>
      <c r="L549" s="33"/>
      <c r="M549" s="33"/>
      <c r="N549" s="33"/>
      <c r="O549" s="33"/>
      <c r="P549" s="33"/>
      <c r="Q549" s="33"/>
      <c r="R549" s="33"/>
      <c r="S549" s="33"/>
    </row>
    <row r="550" spans="8:19" ht="40.950000000000003" customHeight="1" x14ac:dyDescent="0.3">
      <c r="H550" s="29"/>
      <c r="I550" s="29"/>
      <c r="J550" s="33"/>
      <c r="K550" s="33"/>
      <c r="L550" s="33"/>
      <c r="M550" s="33"/>
      <c r="N550" s="33"/>
      <c r="O550" s="33"/>
      <c r="P550" s="33"/>
      <c r="Q550" s="33"/>
      <c r="R550" s="33"/>
      <c r="S550" s="33"/>
    </row>
    <row r="551" spans="8:19" ht="40.950000000000003" customHeight="1" x14ac:dyDescent="0.3">
      <c r="H551" s="29"/>
      <c r="I551" s="29"/>
      <c r="J551" s="33"/>
      <c r="K551" s="33"/>
      <c r="L551" s="33"/>
      <c r="M551" s="33"/>
      <c r="N551" s="33"/>
      <c r="O551" s="33"/>
      <c r="P551" s="33"/>
      <c r="Q551" s="33"/>
      <c r="R551" s="33"/>
      <c r="S551" s="33"/>
    </row>
    <row r="552" spans="8:19" ht="40.950000000000003" customHeight="1" x14ac:dyDescent="0.3">
      <c r="H552" s="29"/>
      <c r="I552" s="29"/>
      <c r="J552" s="33"/>
      <c r="K552" s="33"/>
      <c r="L552" s="33"/>
      <c r="M552" s="33"/>
      <c r="N552" s="33"/>
      <c r="O552" s="33"/>
      <c r="P552" s="33"/>
      <c r="Q552" s="33"/>
      <c r="R552" s="33"/>
      <c r="S552" s="33"/>
    </row>
    <row r="553" spans="8:19" ht="40.950000000000003" customHeight="1" x14ac:dyDescent="0.3">
      <c r="H553" s="29"/>
      <c r="I553" s="29"/>
      <c r="J553" s="33"/>
      <c r="K553" s="33"/>
      <c r="L553" s="33"/>
      <c r="M553" s="33"/>
      <c r="N553" s="33"/>
      <c r="O553" s="33"/>
      <c r="P553" s="33"/>
      <c r="Q553" s="33"/>
      <c r="R553" s="33"/>
      <c r="S553" s="33"/>
    </row>
    <row r="554" spans="8:19" ht="40.950000000000003" customHeight="1" x14ac:dyDescent="0.3">
      <c r="H554" s="29"/>
      <c r="I554" s="29"/>
      <c r="J554" s="33"/>
      <c r="K554" s="33"/>
      <c r="L554" s="33"/>
      <c r="M554" s="33"/>
      <c r="N554" s="33"/>
      <c r="O554" s="33"/>
      <c r="P554" s="33"/>
      <c r="Q554" s="33"/>
      <c r="R554" s="33"/>
      <c r="S554" s="33"/>
    </row>
    <row r="555" spans="8:19" ht="40.950000000000003" customHeight="1" x14ac:dyDescent="0.3">
      <c r="H555" s="29"/>
      <c r="I555" s="29"/>
      <c r="J555" s="33"/>
      <c r="K555" s="33"/>
      <c r="L555" s="33"/>
      <c r="M555" s="33"/>
      <c r="N555" s="33"/>
      <c r="O555" s="33"/>
      <c r="P555" s="33"/>
      <c r="Q555" s="33"/>
      <c r="R555" s="33"/>
      <c r="S555" s="33"/>
    </row>
    <row r="556" spans="8:19" ht="40.950000000000003" customHeight="1" x14ac:dyDescent="0.3">
      <c r="H556" s="29"/>
      <c r="I556" s="29"/>
      <c r="J556" s="33"/>
      <c r="K556" s="33"/>
      <c r="L556" s="33"/>
      <c r="M556" s="33"/>
      <c r="N556" s="33"/>
      <c r="O556" s="33"/>
      <c r="P556" s="33"/>
      <c r="Q556" s="33"/>
      <c r="R556" s="33"/>
      <c r="S556" s="33"/>
    </row>
    <row r="557" spans="8:19" ht="40.950000000000003" customHeight="1" x14ac:dyDescent="0.3">
      <c r="H557" s="29"/>
      <c r="I557" s="29"/>
      <c r="J557" s="33"/>
      <c r="K557" s="33"/>
      <c r="L557" s="33"/>
      <c r="M557" s="33"/>
      <c r="N557" s="33"/>
      <c r="O557" s="33"/>
      <c r="P557" s="33"/>
      <c r="Q557" s="33"/>
      <c r="R557" s="33"/>
      <c r="S557" s="33"/>
    </row>
    <row r="558" spans="8:19" ht="40.950000000000003" customHeight="1" x14ac:dyDescent="0.3">
      <c r="H558" s="29"/>
      <c r="I558" s="29"/>
      <c r="J558" s="33"/>
      <c r="K558" s="33"/>
      <c r="L558" s="33"/>
      <c r="M558" s="33"/>
      <c r="N558" s="33"/>
      <c r="O558" s="33"/>
      <c r="P558" s="33"/>
      <c r="Q558" s="33"/>
      <c r="R558" s="33"/>
      <c r="S558" s="33"/>
    </row>
    <row r="559" spans="8:19" ht="40.950000000000003" customHeight="1" x14ac:dyDescent="0.3">
      <c r="H559" s="29"/>
      <c r="I559" s="29"/>
      <c r="J559" s="33"/>
      <c r="K559" s="33"/>
      <c r="L559" s="33"/>
      <c r="M559" s="33"/>
      <c r="N559" s="33"/>
      <c r="O559" s="33"/>
      <c r="P559" s="33"/>
      <c r="Q559" s="33"/>
      <c r="R559" s="33"/>
      <c r="S559" s="33"/>
    </row>
    <row r="560" spans="8:19" ht="40.950000000000003" customHeight="1" x14ac:dyDescent="0.3">
      <c r="H560" s="29"/>
      <c r="I560" s="29"/>
      <c r="J560" s="33"/>
      <c r="K560" s="33"/>
      <c r="L560" s="33"/>
      <c r="M560" s="33"/>
      <c r="N560" s="33"/>
      <c r="O560" s="33"/>
      <c r="P560" s="33"/>
      <c r="Q560" s="33"/>
      <c r="R560" s="33"/>
      <c r="S560" s="33"/>
    </row>
    <row r="561" spans="8:19" ht="40.950000000000003" customHeight="1" x14ac:dyDescent="0.3">
      <c r="H561" s="29"/>
      <c r="I561" s="29"/>
      <c r="J561" s="33"/>
      <c r="K561" s="33"/>
      <c r="L561" s="33"/>
      <c r="M561" s="33"/>
      <c r="N561" s="33"/>
      <c r="O561" s="33"/>
      <c r="P561" s="33"/>
      <c r="Q561" s="33"/>
      <c r="R561" s="33"/>
      <c r="S561" s="33"/>
    </row>
    <row r="562" spans="8:19" ht="40.950000000000003" customHeight="1" x14ac:dyDescent="0.3">
      <c r="H562" s="29"/>
      <c r="I562" s="29"/>
      <c r="J562" s="33"/>
      <c r="K562" s="33"/>
      <c r="L562" s="33"/>
      <c r="M562" s="33"/>
      <c r="N562" s="33"/>
      <c r="O562" s="33"/>
      <c r="P562" s="33"/>
      <c r="Q562" s="33"/>
      <c r="R562" s="33"/>
      <c r="S562" s="33"/>
    </row>
    <row r="563" spans="8:19" ht="40.950000000000003" customHeight="1" x14ac:dyDescent="0.3">
      <c r="H563" s="29"/>
      <c r="I563" s="29"/>
      <c r="J563" s="33"/>
      <c r="K563" s="33"/>
      <c r="L563" s="33"/>
      <c r="M563" s="33"/>
      <c r="N563" s="33"/>
      <c r="O563" s="33"/>
      <c r="P563" s="33"/>
      <c r="Q563" s="33"/>
      <c r="R563" s="33"/>
      <c r="S563" s="33"/>
    </row>
    <row r="564" spans="8:19" ht="40.950000000000003" customHeight="1" x14ac:dyDescent="0.3">
      <c r="H564" s="29"/>
      <c r="I564" s="29"/>
      <c r="J564" s="33"/>
      <c r="K564" s="33"/>
      <c r="L564" s="33"/>
      <c r="M564" s="33"/>
      <c r="N564" s="33"/>
      <c r="O564" s="33"/>
      <c r="P564" s="33"/>
      <c r="Q564" s="33"/>
      <c r="R564" s="33"/>
      <c r="S564" s="33"/>
    </row>
    <row r="565" spans="8:19" ht="40.950000000000003" customHeight="1" x14ac:dyDescent="0.3">
      <c r="H565" s="29"/>
      <c r="I565" s="29"/>
      <c r="J565" s="33"/>
      <c r="K565" s="33"/>
      <c r="L565" s="33"/>
      <c r="M565" s="33"/>
      <c r="N565" s="33"/>
      <c r="O565" s="33"/>
      <c r="P565" s="33"/>
      <c r="Q565" s="33"/>
      <c r="R565" s="33"/>
      <c r="S565" s="33"/>
    </row>
    <row r="566" spans="8:19" ht="40.950000000000003" customHeight="1" x14ac:dyDescent="0.3">
      <c r="H566" s="29"/>
      <c r="I566" s="29"/>
      <c r="J566" s="33"/>
      <c r="K566" s="33"/>
      <c r="L566" s="33"/>
      <c r="M566" s="33"/>
      <c r="N566" s="33"/>
      <c r="O566" s="33"/>
      <c r="P566" s="33"/>
      <c r="Q566" s="33"/>
      <c r="R566" s="33"/>
      <c r="S566" s="33"/>
    </row>
    <row r="567" spans="8:19" ht="40.950000000000003" customHeight="1" x14ac:dyDescent="0.3">
      <c r="H567" s="29"/>
      <c r="I567" s="29"/>
      <c r="J567" s="33"/>
      <c r="K567" s="33"/>
      <c r="L567" s="33"/>
      <c r="M567" s="33"/>
      <c r="N567" s="33"/>
      <c r="O567" s="33"/>
      <c r="P567" s="33"/>
      <c r="Q567" s="33"/>
      <c r="R567" s="33"/>
      <c r="S567" s="33"/>
    </row>
    <row r="568" spans="8:19" ht="40.950000000000003" customHeight="1" x14ac:dyDescent="0.3">
      <c r="H568" s="29"/>
      <c r="I568" s="29"/>
      <c r="J568" s="33"/>
      <c r="K568" s="33"/>
      <c r="L568" s="33"/>
      <c r="M568" s="33"/>
      <c r="N568" s="33"/>
      <c r="O568" s="33"/>
      <c r="P568" s="33"/>
      <c r="Q568" s="33"/>
      <c r="R568" s="33"/>
      <c r="S568" s="33"/>
    </row>
    <row r="569" spans="8:19" ht="40.950000000000003" customHeight="1" x14ac:dyDescent="0.3">
      <c r="H569" s="29"/>
      <c r="I569" s="29"/>
      <c r="J569" s="33"/>
      <c r="K569" s="33"/>
      <c r="L569" s="33"/>
      <c r="M569" s="33"/>
      <c r="N569" s="33"/>
      <c r="O569" s="33"/>
      <c r="P569" s="33"/>
      <c r="Q569" s="33"/>
      <c r="R569" s="33"/>
      <c r="S569" s="33"/>
    </row>
    <row r="570" spans="8:19" ht="40.950000000000003" customHeight="1" x14ac:dyDescent="0.3">
      <c r="H570" s="29"/>
      <c r="I570" s="29"/>
      <c r="J570" s="33"/>
      <c r="K570" s="33"/>
      <c r="L570" s="33"/>
      <c r="M570" s="33"/>
      <c r="N570" s="33"/>
      <c r="O570" s="33"/>
      <c r="P570" s="33"/>
      <c r="Q570" s="33"/>
      <c r="R570" s="33"/>
      <c r="S570" s="33"/>
    </row>
    <row r="571" spans="8:19" ht="40.950000000000003" customHeight="1" x14ac:dyDescent="0.3">
      <c r="H571" s="29"/>
      <c r="I571" s="29"/>
      <c r="J571" s="33"/>
      <c r="K571" s="33"/>
      <c r="L571" s="33"/>
      <c r="M571" s="33"/>
      <c r="N571" s="33"/>
      <c r="O571" s="33"/>
      <c r="P571" s="33"/>
      <c r="Q571" s="33"/>
      <c r="R571" s="33"/>
      <c r="S571" s="33"/>
    </row>
    <row r="572" spans="8:19" ht="40.950000000000003" customHeight="1" x14ac:dyDescent="0.3">
      <c r="H572" s="29"/>
      <c r="I572" s="29"/>
      <c r="J572" s="33"/>
      <c r="K572" s="33"/>
      <c r="L572" s="33"/>
      <c r="M572" s="33"/>
      <c r="N572" s="33"/>
      <c r="O572" s="33"/>
      <c r="P572" s="33"/>
      <c r="Q572" s="33"/>
      <c r="R572" s="33"/>
      <c r="S572" s="33"/>
    </row>
    <row r="573" spans="8:19" ht="40.950000000000003" customHeight="1" x14ac:dyDescent="0.3">
      <c r="H573" s="29"/>
      <c r="I573" s="29"/>
      <c r="J573" s="33"/>
      <c r="K573" s="33"/>
      <c r="L573" s="33"/>
      <c r="M573" s="33"/>
      <c r="N573" s="33"/>
      <c r="O573" s="33"/>
      <c r="P573" s="33"/>
      <c r="Q573" s="33"/>
      <c r="R573" s="33"/>
      <c r="S573" s="33"/>
    </row>
    <row r="574" spans="8:19" ht="40.950000000000003" customHeight="1" x14ac:dyDescent="0.3">
      <c r="H574" s="29"/>
      <c r="I574" s="29"/>
      <c r="J574" s="33"/>
      <c r="K574" s="33"/>
      <c r="L574" s="33"/>
      <c r="M574" s="33"/>
      <c r="N574" s="33"/>
      <c r="O574" s="33"/>
      <c r="P574" s="33"/>
      <c r="Q574" s="33"/>
      <c r="R574" s="33"/>
      <c r="S574" s="33"/>
    </row>
    <row r="575" spans="8:19" ht="40.950000000000003" customHeight="1" x14ac:dyDescent="0.3">
      <c r="H575" s="29"/>
      <c r="I575" s="29"/>
      <c r="J575" s="33"/>
      <c r="K575" s="33"/>
      <c r="L575" s="33"/>
      <c r="M575" s="33"/>
      <c r="N575" s="33"/>
      <c r="O575" s="33"/>
      <c r="P575" s="33"/>
      <c r="Q575" s="33"/>
      <c r="R575" s="33"/>
      <c r="S575" s="33"/>
    </row>
    <row r="576" spans="8:19" ht="40.950000000000003" customHeight="1" x14ac:dyDescent="0.3">
      <c r="H576" s="29"/>
      <c r="I576" s="29"/>
      <c r="J576" s="33"/>
      <c r="K576" s="33"/>
      <c r="L576" s="33"/>
      <c r="M576" s="33"/>
      <c r="N576" s="33"/>
      <c r="O576" s="33"/>
      <c r="P576" s="33"/>
      <c r="Q576" s="33"/>
      <c r="R576" s="33"/>
      <c r="S576" s="33"/>
    </row>
    <row r="577" spans="8:19" ht="40.950000000000003" customHeight="1" x14ac:dyDescent="0.3">
      <c r="H577" s="29"/>
      <c r="I577" s="29"/>
      <c r="J577" s="33"/>
      <c r="K577" s="33"/>
      <c r="L577" s="33"/>
      <c r="M577" s="33"/>
      <c r="N577" s="33"/>
      <c r="O577" s="33"/>
      <c r="P577" s="33"/>
      <c r="Q577" s="33"/>
      <c r="R577" s="33"/>
      <c r="S577" s="33"/>
    </row>
    <row r="578" spans="8:19" ht="40.950000000000003" customHeight="1" x14ac:dyDescent="0.3">
      <c r="H578" s="29"/>
      <c r="I578" s="29"/>
      <c r="J578" s="33"/>
      <c r="K578" s="33"/>
      <c r="L578" s="33"/>
      <c r="M578" s="33"/>
      <c r="N578" s="33"/>
      <c r="O578" s="33"/>
      <c r="P578" s="33"/>
      <c r="Q578" s="33"/>
      <c r="R578" s="33"/>
      <c r="S578" s="33"/>
    </row>
    <row r="579" spans="8:19" ht="40.950000000000003" customHeight="1" x14ac:dyDescent="0.3">
      <c r="H579" s="29"/>
      <c r="I579" s="29"/>
      <c r="J579" s="33"/>
      <c r="K579" s="33"/>
      <c r="L579" s="33"/>
      <c r="M579" s="33"/>
      <c r="N579" s="33"/>
      <c r="O579" s="33"/>
      <c r="P579" s="33"/>
      <c r="Q579" s="33"/>
      <c r="R579" s="33"/>
      <c r="S579" s="33"/>
    </row>
    <row r="580" spans="8:19" ht="40.950000000000003" customHeight="1" x14ac:dyDescent="0.3">
      <c r="H580" s="29"/>
      <c r="I580" s="29"/>
      <c r="J580" s="33"/>
      <c r="K580" s="33"/>
      <c r="L580" s="33"/>
      <c r="M580" s="33"/>
      <c r="N580" s="33"/>
      <c r="O580" s="33"/>
      <c r="P580" s="33"/>
      <c r="Q580" s="33"/>
      <c r="R580" s="33"/>
      <c r="S580" s="33"/>
    </row>
    <row r="581" spans="8:19" ht="40.950000000000003" customHeight="1" x14ac:dyDescent="0.3">
      <c r="H581" s="29"/>
      <c r="I581" s="29"/>
      <c r="J581" s="33"/>
      <c r="K581" s="33"/>
      <c r="L581" s="33"/>
      <c r="M581" s="33"/>
      <c r="N581" s="33"/>
      <c r="O581" s="33"/>
      <c r="P581" s="33"/>
      <c r="Q581" s="33"/>
      <c r="R581" s="33"/>
      <c r="S581" s="33"/>
    </row>
    <row r="582" spans="8:19" ht="40.950000000000003" customHeight="1" x14ac:dyDescent="0.3">
      <c r="H582" s="29"/>
      <c r="I582" s="29"/>
      <c r="J582" s="33"/>
      <c r="K582" s="33"/>
      <c r="L582" s="33"/>
      <c r="M582" s="33"/>
      <c r="N582" s="33"/>
      <c r="O582" s="33"/>
      <c r="P582" s="33"/>
      <c r="Q582" s="33"/>
      <c r="R582" s="33"/>
      <c r="S582" s="33"/>
    </row>
    <row r="583" spans="8:19" ht="40.950000000000003" customHeight="1" x14ac:dyDescent="0.3">
      <c r="H583" s="29"/>
      <c r="I583" s="29"/>
      <c r="J583" s="33"/>
      <c r="K583" s="33"/>
      <c r="L583" s="33"/>
      <c r="M583" s="33"/>
      <c r="N583" s="33"/>
      <c r="O583" s="33"/>
      <c r="P583" s="33"/>
      <c r="Q583" s="33"/>
      <c r="R583" s="33"/>
      <c r="S583" s="33"/>
    </row>
    <row r="584" spans="8:19" ht="40.950000000000003" customHeight="1" x14ac:dyDescent="0.3">
      <c r="H584" s="29"/>
      <c r="I584" s="29"/>
      <c r="J584" s="33"/>
      <c r="K584" s="33"/>
      <c r="L584" s="33"/>
      <c r="M584" s="33"/>
      <c r="N584" s="33"/>
      <c r="O584" s="33"/>
      <c r="P584" s="33"/>
      <c r="Q584" s="33"/>
      <c r="R584" s="33"/>
      <c r="S584" s="33"/>
    </row>
    <row r="585" spans="8:19" ht="40.950000000000003" customHeight="1" x14ac:dyDescent="0.3">
      <c r="H585" s="29"/>
      <c r="I585" s="29"/>
      <c r="J585" s="33"/>
      <c r="K585" s="33"/>
      <c r="L585" s="33"/>
      <c r="M585" s="33"/>
      <c r="N585" s="33"/>
      <c r="O585" s="33"/>
      <c r="P585" s="33"/>
      <c r="Q585" s="33"/>
      <c r="R585" s="33"/>
      <c r="S585" s="33"/>
    </row>
    <row r="586" spans="8:19" ht="40.950000000000003" customHeight="1" x14ac:dyDescent="0.3">
      <c r="H586" s="29"/>
      <c r="I586" s="29"/>
      <c r="J586" s="33"/>
      <c r="K586" s="33"/>
      <c r="L586" s="33"/>
      <c r="M586" s="33"/>
      <c r="N586" s="33"/>
      <c r="O586" s="33"/>
      <c r="P586" s="33"/>
      <c r="Q586" s="33"/>
      <c r="R586" s="33"/>
      <c r="S586" s="33"/>
    </row>
    <row r="587" spans="8:19" ht="40.950000000000003" customHeight="1" x14ac:dyDescent="0.3">
      <c r="H587" s="29"/>
      <c r="I587" s="29"/>
      <c r="J587" s="33"/>
      <c r="K587" s="33"/>
      <c r="L587" s="33"/>
      <c r="M587" s="33"/>
      <c r="N587" s="33"/>
      <c r="O587" s="33"/>
      <c r="P587" s="33"/>
      <c r="Q587" s="33"/>
      <c r="R587" s="33"/>
      <c r="S587" s="33"/>
    </row>
    <row r="588" spans="8:19" ht="40.950000000000003" customHeight="1" x14ac:dyDescent="0.3">
      <c r="H588" s="29"/>
      <c r="I588" s="29"/>
      <c r="J588" s="33"/>
      <c r="K588" s="33"/>
      <c r="L588" s="33"/>
      <c r="M588" s="33"/>
      <c r="N588" s="33"/>
      <c r="O588" s="33"/>
      <c r="P588" s="33"/>
      <c r="Q588" s="33"/>
      <c r="R588" s="33"/>
      <c r="S588" s="33"/>
    </row>
    <row r="589" spans="8:19" ht="40.950000000000003" customHeight="1" x14ac:dyDescent="0.3">
      <c r="H589" s="29"/>
      <c r="I589" s="29"/>
      <c r="J589" s="33"/>
      <c r="K589" s="33"/>
      <c r="L589" s="33"/>
      <c r="M589" s="33"/>
      <c r="N589" s="33"/>
      <c r="O589" s="33"/>
      <c r="P589" s="33"/>
      <c r="Q589" s="33"/>
      <c r="R589" s="33"/>
      <c r="S589" s="33"/>
    </row>
    <row r="590" spans="8:19" ht="40.950000000000003" customHeight="1" x14ac:dyDescent="0.3">
      <c r="H590" s="29"/>
      <c r="I590" s="29"/>
      <c r="J590" s="33"/>
      <c r="K590" s="33"/>
      <c r="L590" s="33"/>
      <c r="M590" s="33"/>
      <c r="N590" s="33"/>
      <c r="O590" s="33"/>
      <c r="P590" s="33"/>
      <c r="Q590" s="33"/>
      <c r="R590" s="33"/>
      <c r="S590" s="33"/>
    </row>
    <row r="591" spans="8:19" ht="40.950000000000003" customHeight="1" x14ac:dyDescent="0.3">
      <c r="H591" s="29"/>
      <c r="I591" s="29"/>
      <c r="J591" s="33"/>
      <c r="K591" s="33"/>
      <c r="L591" s="33"/>
      <c r="M591" s="33"/>
      <c r="N591" s="33"/>
      <c r="O591" s="33"/>
      <c r="P591" s="33"/>
      <c r="Q591" s="33"/>
      <c r="R591" s="33"/>
      <c r="S591" s="33"/>
    </row>
    <row r="592" spans="8:19" ht="40.950000000000003" customHeight="1" x14ac:dyDescent="0.3">
      <c r="H592" s="29"/>
      <c r="I592" s="29"/>
      <c r="J592" s="33"/>
      <c r="K592" s="33"/>
      <c r="L592" s="33"/>
      <c r="M592" s="33"/>
      <c r="N592" s="33"/>
      <c r="O592" s="33"/>
      <c r="P592" s="33"/>
      <c r="Q592" s="33"/>
      <c r="R592" s="33"/>
      <c r="S592" s="33"/>
    </row>
    <row r="593" spans="8:19" ht="40.950000000000003" customHeight="1" x14ac:dyDescent="0.3">
      <c r="H593" s="29"/>
      <c r="I593" s="29"/>
      <c r="J593" s="33"/>
      <c r="K593" s="33"/>
      <c r="L593" s="33"/>
      <c r="M593" s="33"/>
      <c r="N593" s="33"/>
      <c r="O593" s="33"/>
      <c r="P593" s="33"/>
      <c r="Q593" s="33"/>
      <c r="R593" s="33"/>
      <c r="S593" s="33"/>
    </row>
    <row r="594" spans="8:19" ht="40.950000000000003" customHeight="1" x14ac:dyDescent="0.3">
      <c r="H594" s="29"/>
      <c r="I594" s="29"/>
      <c r="J594" s="33"/>
      <c r="K594" s="33"/>
      <c r="L594" s="33"/>
      <c r="M594" s="33"/>
      <c r="N594" s="33"/>
      <c r="O594" s="33"/>
      <c r="P594" s="33"/>
      <c r="Q594" s="33"/>
      <c r="R594" s="33"/>
      <c r="S594" s="33"/>
    </row>
    <row r="595" spans="8:19" ht="40.950000000000003" customHeight="1" x14ac:dyDescent="0.3">
      <c r="H595" s="29"/>
      <c r="I595" s="29"/>
      <c r="J595" s="33"/>
      <c r="K595" s="33"/>
      <c r="L595" s="33"/>
      <c r="M595" s="33"/>
      <c r="N595" s="33"/>
      <c r="O595" s="33"/>
      <c r="P595" s="33"/>
      <c r="Q595" s="33"/>
      <c r="R595" s="33"/>
      <c r="S595" s="33"/>
    </row>
    <row r="596" spans="8:19" ht="40.950000000000003" customHeight="1" x14ac:dyDescent="0.3">
      <c r="H596" s="29"/>
      <c r="I596" s="29"/>
      <c r="J596" s="33"/>
      <c r="K596" s="33"/>
      <c r="L596" s="33"/>
      <c r="M596" s="33"/>
      <c r="N596" s="33"/>
      <c r="O596" s="33"/>
      <c r="P596" s="33"/>
      <c r="Q596" s="33"/>
      <c r="R596" s="33"/>
      <c r="S596" s="33"/>
    </row>
    <row r="597" spans="8:19" ht="40.950000000000003" customHeight="1" x14ac:dyDescent="0.3">
      <c r="H597" s="29"/>
      <c r="I597" s="29"/>
      <c r="J597" s="33"/>
      <c r="K597" s="33"/>
      <c r="L597" s="33"/>
      <c r="M597" s="33"/>
      <c r="N597" s="33"/>
      <c r="O597" s="33"/>
      <c r="P597" s="33"/>
      <c r="Q597" s="33"/>
      <c r="R597" s="33"/>
      <c r="S597" s="33"/>
    </row>
    <row r="598" spans="8:19" ht="40.950000000000003" customHeight="1" x14ac:dyDescent="0.3">
      <c r="H598" s="29"/>
      <c r="I598" s="29"/>
      <c r="J598" s="33"/>
      <c r="K598" s="33"/>
      <c r="L598" s="33"/>
      <c r="M598" s="33"/>
      <c r="N598" s="33"/>
      <c r="O598" s="33"/>
      <c r="P598" s="33"/>
      <c r="Q598" s="33"/>
      <c r="R598" s="33"/>
      <c r="S598" s="33"/>
    </row>
    <row r="599" spans="8:19" ht="40.950000000000003" customHeight="1" x14ac:dyDescent="0.3">
      <c r="H599" s="29"/>
      <c r="I599" s="29"/>
      <c r="J599" s="33"/>
      <c r="K599" s="33"/>
      <c r="L599" s="33"/>
      <c r="M599" s="33"/>
      <c r="N599" s="33"/>
      <c r="O599" s="33"/>
      <c r="P599" s="33"/>
      <c r="Q599" s="33"/>
      <c r="R599" s="33"/>
      <c r="S599" s="33"/>
    </row>
    <row r="600" spans="8:19" ht="40.950000000000003" customHeight="1" x14ac:dyDescent="0.3">
      <c r="H600" s="29"/>
      <c r="I600" s="29"/>
      <c r="J600" s="33"/>
      <c r="K600" s="33"/>
      <c r="L600" s="33"/>
      <c r="M600" s="33"/>
      <c r="N600" s="33"/>
      <c r="O600" s="33"/>
      <c r="P600" s="33"/>
      <c r="Q600" s="33"/>
      <c r="R600" s="33"/>
      <c r="S600" s="33"/>
    </row>
    <row r="601" spans="8:19" ht="40.950000000000003" customHeight="1" x14ac:dyDescent="0.3">
      <c r="H601" s="29"/>
      <c r="I601" s="29"/>
      <c r="J601" s="33"/>
      <c r="K601" s="33"/>
      <c r="L601" s="33"/>
      <c r="M601" s="33"/>
      <c r="N601" s="33"/>
      <c r="O601" s="33"/>
      <c r="P601" s="33"/>
      <c r="Q601" s="33"/>
      <c r="R601" s="33"/>
      <c r="S601" s="33"/>
    </row>
    <row r="602" spans="8:19" ht="40.950000000000003" customHeight="1" x14ac:dyDescent="0.3">
      <c r="H602" s="29"/>
      <c r="I602" s="29"/>
      <c r="J602" s="33"/>
      <c r="K602" s="33"/>
      <c r="L602" s="33"/>
      <c r="M602" s="33"/>
      <c r="N602" s="33"/>
      <c r="O602" s="33"/>
      <c r="P602" s="33"/>
      <c r="Q602" s="33"/>
      <c r="R602" s="33"/>
      <c r="S602" s="33"/>
    </row>
    <row r="603" spans="8:19" ht="40.950000000000003" customHeight="1" x14ac:dyDescent="0.3">
      <c r="H603" s="29"/>
      <c r="I603" s="29"/>
      <c r="J603" s="33"/>
      <c r="K603" s="33"/>
      <c r="L603" s="33"/>
      <c r="M603" s="33"/>
      <c r="N603" s="33"/>
      <c r="O603" s="33"/>
      <c r="P603" s="33"/>
      <c r="Q603" s="33"/>
      <c r="R603" s="33"/>
      <c r="S603" s="33"/>
    </row>
    <row r="604" spans="8:19" ht="40.950000000000003" customHeight="1" x14ac:dyDescent="0.3">
      <c r="H604" s="29"/>
      <c r="I604" s="29"/>
      <c r="J604" s="33"/>
      <c r="K604" s="33"/>
      <c r="L604" s="33"/>
      <c r="M604" s="33"/>
      <c r="N604" s="33"/>
      <c r="O604" s="33"/>
      <c r="P604" s="33"/>
      <c r="Q604" s="33"/>
      <c r="R604" s="33"/>
      <c r="S604" s="33"/>
    </row>
    <row r="605" spans="8:19" ht="40.950000000000003" customHeight="1" x14ac:dyDescent="0.3">
      <c r="H605" s="29"/>
      <c r="I605" s="29"/>
      <c r="J605" s="33"/>
      <c r="K605" s="33"/>
      <c r="L605" s="33"/>
      <c r="M605" s="33"/>
      <c r="N605" s="33"/>
      <c r="O605" s="33"/>
      <c r="P605" s="33"/>
      <c r="Q605" s="33"/>
      <c r="R605" s="33"/>
      <c r="S605" s="33"/>
    </row>
    <row r="606" spans="8:19" ht="40.950000000000003" customHeight="1" x14ac:dyDescent="0.3">
      <c r="H606" s="29"/>
      <c r="I606" s="29"/>
      <c r="J606" s="33"/>
      <c r="K606" s="33"/>
      <c r="L606" s="33"/>
      <c r="M606" s="33"/>
      <c r="N606" s="33"/>
      <c r="O606" s="33"/>
      <c r="P606" s="33"/>
      <c r="Q606" s="33"/>
      <c r="R606" s="33"/>
      <c r="S606" s="33"/>
    </row>
    <row r="607" spans="8:19" ht="40.950000000000003" customHeight="1" x14ac:dyDescent="0.3">
      <c r="H607" s="29"/>
      <c r="I607" s="29"/>
      <c r="J607" s="33"/>
      <c r="K607" s="33"/>
      <c r="L607" s="33"/>
      <c r="M607" s="33"/>
      <c r="N607" s="33"/>
      <c r="O607" s="33"/>
      <c r="P607" s="33"/>
      <c r="Q607" s="33"/>
      <c r="R607" s="33"/>
      <c r="S607" s="33"/>
    </row>
    <row r="608" spans="8:19" ht="40.950000000000003" customHeight="1" x14ac:dyDescent="0.3">
      <c r="H608" s="29"/>
      <c r="I608" s="29"/>
      <c r="J608" s="33"/>
      <c r="K608" s="33"/>
      <c r="L608" s="33"/>
      <c r="M608" s="33"/>
      <c r="N608" s="33"/>
      <c r="O608" s="33"/>
      <c r="P608" s="33"/>
      <c r="Q608" s="33"/>
      <c r="R608" s="33"/>
      <c r="S608" s="33"/>
    </row>
    <row r="609" spans="8:19" ht="40.950000000000003" customHeight="1" x14ac:dyDescent="0.3">
      <c r="H609" s="29"/>
      <c r="I609" s="29"/>
      <c r="J609" s="33"/>
      <c r="K609" s="33"/>
      <c r="L609" s="33"/>
      <c r="M609" s="33"/>
      <c r="N609" s="33"/>
      <c r="O609" s="33"/>
      <c r="P609" s="33"/>
      <c r="Q609" s="33"/>
      <c r="R609" s="33"/>
      <c r="S609" s="33"/>
    </row>
    <row r="610" spans="8:19" ht="40.950000000000003" customHeight="1" x14ac:dyDescent="0.3">
      <c r="H610" s="29"/>
      <c r="I610" s="29"/>
      <c r="J610" s="33"/>
      <c r="K610" s="33"/>
      <c r="L610" s="33"/>
      <c r="M610" s="33"/>
      <c r="N610" s="33"/>
      <c r="O610" s="33"/>
      <c r="P610" s="33"/>
      <c r="Q610" s="33"/>
      <c r="R610" s="33"/>
      <c r="S610" s="33"/>
    </row>
    <row r="611" spans="8:19" ht="40.950000000000003" customHeight="1" x14ac:dyDescent="0.3">
      <c r="H611" s="29"/>
      <c r="I611" s="29"/>
      <c r="J611" s="33"/>
      <c r="K611" s="33"/>
      <c r="L611" s="33"/>
      <c r="M611" s="33"/>
      <c r="N611" s="33"/>
      <c r="O611" s="33"/>
      <c r="P611" s="33"/>
      <c r="Q611" s="33"/>
      <c r="R611" s="33"/>
      <c r="S611" s="33"/>
    </row>
    <row r="612" spans="8:19" ht="40.950000000000003" customHeight="1" x14ac:dyDescent="0.3">
      <c r="H612" s="29"/>
      <c r="I612" s="29"/>
      <c r="J612" s="33"/>
      <c r="K612" s="33"/>
      <c r="L612" s="33"/>
      <c r="M612" s="33"/>
      <c r="N612" s="33"/>
      <c r="O612" s="33"/>
      <c r="P612" s="33"/>
      <c r="Q612" s="33"/>
      <c r="R612" s="33"/>
      <c r="S612" s="33"/>
    </row>
    <row r="613" spans="8:19" ht="40.950000000000003" customHeight="1" x14ac:dyDescent="0.3">
      <c r="H613" s="29"/>
      <c r="I613" s="29"/>
      <c r="J613" s="33"/>
      <c r="K613" s="33"/>
      <c r="L613" s="33"/>
      <c r="M613" s="33"/>
      <c r="N613" s="33"/>
      <c r="O613" s="33"/>
      <c r="P613" s="33"/>
      <c r="Q613" s="33"/>
      <c r="R613" s="33"/>
      <c r="S613" s="33"/>
    </row>
    <row r="614" spans="8:19" ht="40.950000000000003" customHeight="1" x14ac:dyDescent="0.3">
      <c r="H614" s="29"/>
      <c r="I614" s="29"/>
      <c r="J614" s="33"/>
      <c r="K614" s="33"/>
      <c r="L614" s="33"/>
      <c r="M614" s="33"/>
      <c r="N614" s="33"/>
      <c r="O614" s="33"/>
      <c r="P614" s="33"/>
      <c r="Q614" s="33"/>
      <c r="R614" s="33"/>
      <c r="S614" s="33"/>
    </row>
    <row r="615" spans="8:19" ht="40.950000000000003" customHeight="1" x14ac:dyDescent="0.3">
      <c r="H615" s="29"/>
      <c r="I615" s="29"/>
      <c r="J615" s="33"/>
      <c r="K615" s="33"/>
      <c r="L615" s="33"/>
      <c r="M615" s="33"/>
      <c r="N615" s="33"/>
      <c r="O615" s="33"/>
      <c r="P615" s="33"/>
      <c r="Q615" s="33"/>
      <c r="R615" s="33"/>
      <c r="S615" s="33"/>
    </row>
    <row r="616" spans="8:19" ht="40.950000000000003" customHeight="1" x14ac:dyDescent="0.3">
      <c r="H616" s="29"/>
      <c r="I616" s="29"/>
      <c r="J616" s="33"/>
      <c r="K616" s="33"/>
      <c r="L616" s="33"/>
      <c r="M616" s="33"/>
      <c r="N616" s="33"/>
      <c r="O616" s="33"/>
      <c r="P616" s="33"/>
      <c r="Q616" s="33"/>
      <c r="R616" s="33"/>
      <c r="S616" s="33"/>
    </row>
    <row r="617" spans="8:19" ht="40.950000000000003" customHeight="1" x14ac:dyDescent="0.3">
      <c r="H617" s="29"/>
      <c r="I617" s="29"/>
      <c r="J617" s="33"/>
      <c r="K617" s="33"/>
      <c r="L617" s="33"/>
      <c r="M617" s="33"/>
      <c r="N617" s="33"/>
      <c r="O617" s="33"/>
      <c r="P617" s="33"/>
      <c r="Q617" s="33"/>
      <c r="R617" s="33"/>
      <c r="S617" s="33"/>
    </row>
    <row r="618" spans="8:19" ht="40.950000000000003" customHeight="1" x14ac:dyDescent="0.3">
      <c r="H618" s="29"/>
      <c r="I618" s="29"/>
      <c r="J618" s="33"/>
      <c r="K618" s="33"/>
      <c r="L618" s="33"/>
      <c r="M618" s="33"/>
      <c r="N618" s="33"/>
      <c r="O618" s="33"/>
      <c r="P618" s="33"/>
      <c r="Q618" s="33"/>
      <c r="R618" s="33"/>
      <c r="S618" s="33"/>
    </row>
    <row r="619" spans="8:19" ht="40.950000000000003" customHeight="1" x14ac:dyDescent="0.3">
      <c r="H619" s="29"/>
      <c r="I619" s="29"/>
      <c r="J619" s="33"/>
      <c r="K619" s="33"/>
      <c r="L619" s="33"/>
      <c r="M619" s="33"/>
      <c r="N619" s="33"/>
      <c r="O619" s="33"/>
      <c r="P619" s="33"/>
      <c r="Q619" s="33"/>
      <c r="R619" s="33"/>
      <c r="S619" s="33"/>
    </row>
    <row r="620" spans="8:19" ht="40.950000000000003" customHeight="1" x14ac:dyDescent="0.3">
      <c r="H620" s="29"/>
      <c r="I620" s="29"/>
      <c r="J620" s="33"/>
      <c r="K620" s="33"/>
      <c r="L620" s="33"/>
      <c r="M620" s="33"/>
      <c r="N620" s="33"/>
      <c r="O620" s="33"/>
      <c r="P620" s="33"/>
      <c r="Q620" s="33"/>
      <c r="R620" s="33"/>
      <c r="S620" s="33"/>
    </row>
    <row r="621" spans="8:19" ht="40.950000000000003" customHeight="1" x14ac:dyDescent="0.3">
      <c r="H621" s="29"/>
      <c r="I621" s="29"/>
      <c r="J621" s="33"/>
      <c r="K621" s="33"/>
      <c r="L621" s="33"/>
      <c r="M621" s="33"/>
      <c r="N621" s="33"/>
      <c r="O621" s="33"/>
      <c r="P621" s="33"/>
      <c r="Q621" s="33"/>
      <c r="R621" s="33"/>
      <c r="S621" s="33"/>
    </row>
    <row r="622" spans="8:19" ht="40.950000000000003" customHeight="1" x14ac:dyDescent="0.3">
      <c r="H622" s="29"/>
      <c r="I622" s="29"/>
      <c r="J622" s="33"/>
      <c r="K622" s="33"/>
      <c r="L622" s="33"/>
      <c r="M622" s="33"/>
      <c r="N622" s="33"/>
      <c r="O622" s="33"/>
      <c r="P622" s="33"/>
      <c r="Q622" s="33"/>
      <c r="R622" s="33"/>
      <c r="S622" s="33"/>
    </row>
    <row r="623" spans="8:19" ht="40.950000000000003" customHeight="1" x14ac:dyDescent="0.3">
      <c r="H623" s="29"/>
      <c r="I623" s="29"/>
      <c r="J623" s="33"/>
      <c r="K623" s="33"/>
      <c r="L623" s="33"/>
      <c r="M623" s="33"/>
      <c r="N623" s="33"/>
      <c r="O623" s="33"/>
      <c r="P623" s="33"/>
      <c r="Q623" s="33"/>
      <c r="R623" s="33"/>
      <c r="S623" s="33"/>
    </row>
    <row r="624" spans="8:19" ht="40.950000000000003" customHeight="1" x14ac:dyDescent="0.3">
      <c r="H624" s="29"/>
      <c r="I624" s="29"/>
      <c r="J624" s="33"/>
      <c r="K624" s="33"/>
      <c r="L624" s="33"/>
      <c r="M624" s="33"/>
      <c r="N624" s="33"/>
      <c r="O624" s="33"/>
      <c r="P624" s="33"/>
      <c r="Q624" s="33"/>
      <c r="R624" s="33"/>
      <c r="S624" s="33"/>
    </row>
    <row r="625" spans="8:19" ht="40.950000000000003" customHeight="1" x14ac:dyDescent="0.3">
      <c r="H625" s="29"/>
      <c r="I625" s="29"/>
      <c r="J625" s="33"/>
      <c r="K625" s="33"/>
      <c r="L625" s="33"/>
      <c r="M625" s="33"/>
      <c r="N625" s="33"/>
      <c r="O625" s="33"/>
      <c r="P625" s="33"/>
      <c r="Q625" s="33"/>
      <c r="R625" s="33"/>
      <c r="S625" s="33"/>
    </row>
    <row r="626" spans="8:19" ht="40.950000000000003" customHeight="1" x14ac:dyDescent="0.3">
      <c r="H626" s="29"/>
      <c r="I626" s="29"/>
      <c r="J626" s="33"/>
      <c r="K626" s="33"/>
      <c r="L626" s="33"/>
      <c r="M626" s="33"/>
      <c r="N626" s="33"/>
      <c r="O626" s="33"/>
      <c r="P626" s="33"/>
      <c r="Q626" s="33"/>
      <c r="R626" s="33"/>
      <c r="S626" s="33"/>
    </row>
    <row r="627" spans="8:19" ht="40.950000000000003" customHeight="1" x14ac:dyDescent="0.3">
      <c r="H627" s="29"/>
      <c r="I627" s="29"/>
      <c r="J627" s="33"/>
      <c r="K627" s="33"/>
      <c r="L627" s="33"/>
      <c r="M627" s="33"/>
      <c r="N627" s="33"/>
      <c r="O627" s="33"/>
      <c r="P627" s="33"/>
      <c r="Q627" s="33"/>
      <c r="R627" s="33"/>
      <c r="S627" s="33"/>
    </row>
    <row r="628" spans="8:19" ht="40.950000000000003" customHeight="1" x14ac:dyDescent="0.3">
      <c r="H628" s="29"/>
      <c r="I628" s="29"/>
      <c r="J628" s="33"/>
      <c r="K628" s="33"/>
      <c r="L628" s="33"/>
      <c r="M628" s="33"/>
      <c r="N628" s="33"/>
      <c r="O628" s="33"/>
      <c r="P628" s="33"/>
      <c r="Q628" s="33"/>
      <c r="R628" s="33"/>
      <c r="S628" s="33"/>
    </row>
    <row r="629" spans="8:19" ht="40.950000000000003" customHeight="1" x14ac:dyDescent="0.3">
      <c r="H629" s="29"/>
      <c r="I629" s="29"/>
      <c r="J629" s="33"/>
      <c r="K629" s="33"/>
      <c r="L629" s="33"/>
      <c r="M629" s="33"/>
      <c r="N629" s="33"/>
      <c r="O629" s="33"/>
      <c r="P629" s="33"/>
      <c r="Q629" s="33"/>
      <c r="R629" s="33"/>
      <c r="S629" s="33"/>
    </row>
    <row r="630" spans="8:19" ht="40.950000000000003" customHeight="1" x14ac:dyDescent="0.3">
      <c r="H630" s="29"/>
      <c r="I630" s="29"/>
      <c r="J630" s="33"/>
      <c r="K630" s="33"/>
      <c r="L630" s="33"/>
      <c r="M630" s="33"/>
      <c r="N630" s="33"/>
      <c r="O630" s="33"/>
      <c r="P630" s="33"/>
      <c r="Q630" s="33"/>
      <c r="R630" s="33"/>
      <c r="S630" s="33"/>
    </row>
    <row r="631" spans="8:19" ht="40.950000000000003" customHeight="1" x14ac:dyDescent="0.3">
      <c r="H631" s="29"/>
      <c r="I631" s="29"/>
      <c r="J631" s="33"/>
      <c r="K631" s="33"/>
      <c r="L631" s="33"/>
      <c r="M631" s="33"/>
      <c r="N631" s="33"/>
      <c r="O631" s="33"/>
      <c r="P631" s="33"/>
      <c r="Q631" s="33"/>
      <c r="R631" s="33"/>
      <c r="S631" s="33"/>
    </row>
    <row r="632" spans="8:19" ht="40.950000000000003" customHeight="1" x14ac:dyDescent="0.3">
      <c r="H632" s="29"/>
      <c r="I632" s="29"/>
      <c r="J632" s="33"/>
      <c r="K632" s="33"/>
      <c r="L632" s="33"/>
      <c r="M632" s="33"/>
      <c r="N632" s="33"/>
      <c r="O632" s="33"/>
      <c r="P632" s="33"/>
      <c r="Q632" s="33"/>
      <c r="R632" s="33"/>
      <c r="S632" s="33"/>
    </row>
    <row r="633" spans="8:19" ht="40.950000000000003" customHeight="1" x14ac:dyDescent="0.3">
      <c r="H633" s="29"/>
      <c r="I633" s="29"/>
      <c r="J633" s="33"/>
      <c r="K633" s="33"/>
      <c r="L633" s="33"/>
      <c r="M633" s="33"/>
      <c r="N633" s="33"/>
      <c r="O633" s="33"/>
      <c r="P633" s="33"/>
      <c r="Q633" s="33"/>
      <c r="R633" s="33"/>
      <c r="S633" s="33"/>
    </row>
    <row r="634" spans="8:19" ht="40.950000000000003" customHeight="1" x14ac:dyDescent="0.3">
      <c r="H634" s="29"/>
      <c r="I634" s="29"/>
      <c r="J634" s="33"/>
      <c r="K634" s="33"/>
      <c r="L634" s="33"/>
      <c r="M634" s="33"/>
      <c r="N634" s="33"/>
      <c r="O634" s="33"/>
      <c r="P634" s="33"/>
      <c r="Q634" s="33"/>
      <c r="R634" s="33"/>
      <c r="S634" s="33"/>
    </row>
    <row r="635" spans="8:19" ht="40.950000000000003" customHeight="1" x14ac:dyDescent="0.3">
      <c r="H635" s="29"/>
      <c r="I635" s="29"/>
      <c r="J635" s="33"/>
      <c r="K635" s="33"/>
      <c r="L635" s="33"/>
      <c r="M635" s="33"/>
      <c r="N635" s="33"/>
      <c r="O635" s="33"/>
      <c r="P635" s="33"/>
      <c r="Q635" s="33"/>
      <c r="R635" s="33"/>
      <c r="S635" s="33"/>
    </row>
    <row r="636" spans="8:19" ht="40.950000000000003" customHeight="1" x14ac:dyDescent="0.3">
      <c r="H636" s="29"/>
      <c r="I636" s="29"/>
      <c r="J636" s="33"/>
      <c r="K636" s="33"/>
      <c r="L636" s="33"/>
      <c r="M636" s="33"/>
      <c r="N636" s="33"/>
      <c r="O636" s="33"/>
      <c r="P636" s="33"/>
      <c r="Q636" s="33"/>
      <c r="R636" s="33"/>
      <c r="S636" s="33"/>
    </row>
    <row r="637" spans="8:19" ht="40.950000000000003" customHeight="1" x14ac:dyDescent="0.3">
      <c r="H637" s="29"/>
      <c r="I637" s="29"/>
      <c r="J637" s="33"/>
      <c r="K637" s="33"/>
      <c r="L637" s="33"/>
      <c r="M637" s="33"/>
      <c r="N637" s="33"/>
      <c r="O637" s="33"/>
      <c r="P637" s="33"/>
      <c r="Q637" s="33"/>
      <c r="R637" s="33"/>
      <c r="S637" s="33"/>
    </row>
    <row r="638" spans="8:19" ht="40.950000000000003" customHeight="1" x14ac:dyDescent="0.3">
      <c r="H638" s="29"/>
      <c r="I638" s="29"/>
      <c r="J638" s="33"/>
      <c r="K638" s="33"/>
      <c r="L638" s="33"/>
      <c r="M638" s="33"/>
      <c r="N638" s="33"/>
      <c r="O638" s="33"/>
      <c r="P638" s="33"/>
      <c r="Q638" s="33"/>
      <c r="R638" s="33"/>
      <c r="S638" s="33"/>
    </row>
    <row r="639" spans="8:19" ht="40.950000000000003" customHeight="1" x14ac:dyDescent="0.3">
      <c r="H639" s="29"/>
      <c r="I639" s="29"/>
      <c r="J639" s="33"/>
      <c r="K639" s="33"/>
      <c r="L639" s="33"/>
      <c r="M639" s="33"/>
      <c r="N639" s="33"/>
      <c r="O639" s="33"/>
      <c r="P639" s="33"/>
      <c r="Q639" s="33"/>
      <c r="R639" s="33"/>
      <c r="S639" s="33"/>
    </row>
    <row r="640" spans="8:19" ht="40.950000000000003" customHeight="1" x14ac:dyDescent="0.3">
      <c r="H640" s="29"/>
      <c r="I640" s="29"/>
      <c r="J640" s="33"/>
      <c r="K640" s="33"/>
      <c r="L640" s="33"/>
      <c r="M640" s="33"/>
      <c r="N640" s="33"/>
      <c r="O640" s="33"/>
      <c r="P640" s="33"/>
      <c r="Q640" s="33"/>
      <c r="R640" s="33"/>
      <c r="S640" s="33"/>
    </row>
    <row r="641" spans="8:19" ht="40.950000000000003" customHeight="1" x14ac:dyDescent="0.3">
      <c r="H641" s="29"/>
      <c r="I641" s="29"/>
      <c r="J641" s="33"/>
      <c r="K641" s="33"/>
      <c r="L641" s="33"/>
      <c r="M641" s="33"/>
      <c r="N641" s="33"/>
      <c r="O641" s="33"/>
      <c r="P641" s="33"/>
      <c r="Q641" s="33"/>
      <c r="R641" s="33"/>
      <c r="S641" s="33"/>
    </row>
    <row r="642" spans="8:19" ht="40.950000000000003" customHeight="1" x14ac:dyDescent="0.3">
      <c r="H642" s="29"/>
      <c r="I642" s="29"/>
      <c r="J642" s="33"/>
      <c r="K642" s="33"/>
      <c r="L642" s="33"/>
      <c r="M642" s="33"/>
      <c r="N642" s="33"/>
      <c r="O642" s="33"/>
      <c r="P642" s="33"/>
      <c r="Q642" s="33"/>
      <c r="R642" s="33"/>
      <c r="S642" s="33"/>
    </row>
    <row r="643" spans="8:19" ht="40.950000000000003" customHeight="1" x14ac:dyDescent="0.3">
      <c r="H643" s="29"/>
      <c r="I643" s="29"/>
      <c r="J643" s="33"/>
      <c r="K643" s="33"/>
      <c r="L643" s="33"/>
      <c r="M643" s="33"/>
      <c r="N643" s="33"/>
      <c r="O643" s="33"/>
      <c r="P643" s="33"/>
      <c r="Q643" s="33"/>
      <c r="R643" s="33"/>
      <c r="S643" s="33"/>
    </row>
    <row r="644" spans="8:19" ht="40.950000000000003" customHeight="1" x14ac:dyDescent="0.3">
      <c r="H644" s="29"/>
      <c r="I644" s="29"/>
      <c r="J644" s="33"/>
      <c r="K644" s="33"/>
      <c r="L644" s="33"/>
      <c r="M644" s="33"/>
      <c r="N644" s="33"/>
      <c r="O644" s="33"/>
      <c r="P644" s="33"/>
      <c r="Q644" s="33"/>
      <c r="R644" s="33"/>
      <c r="S644" s="33"/>
    </row>
    <row r="645" spans="8:19" ht="40.950000000000003" customHeight="1" x14ac:dyDescent="0.3">
      <c r="H645" s="29"/>
      <c r="I645" s="29"/>
      <c r="J645" s="33"/>
      <c r="K645" s="33"/>
      <c r="L645" s="33"/>
      <c r="M645" s="33"/>
      <c r="N645" s="33"/>
      <c r="O645" s="33"/>
      <c r="P645" s="33"/>
      <c r="Q645" s="33"/>
      <c r="R645" s="33"/>
      <c r="S645" s="33"/>
    </row>
    <row r="646" spans="8:19" ht="40.950000000000003" customHeight="1" x14ac:dyDescent="0.3">
      <c r="H646" s="29"/>
      <c r="I646" s="29"/>
      <c r="J646" s="33"/>
      <c r="K646" s="33"/>
      <c r="L646" s="33"/>
      <c r="M646" s="33"/>
      <c r="N646" s="33"/>
      <c r="O646" s="33"/>
      <c r="P646" s="33"/>
      <c r="Q646" s="33"/>
      <c r="R646" s="33"/>
      <c r="S646" s="33"/>
    </row>
    <row r="647" spans="8:19" ht="40.950000000000003" customHeight="1" x14ac:dyDescent="0.3">
      <c r="H647" s="29"/>
      <c r="I647" s="29"/>
      <c r="J647" s="33"/>
      <c r="K647" s="33"/>
      <c r="L647" s="33"/>
      <c r="M647" s="33"/>
      <c r="N647" s="33"/>
      <c r="O647" s="33"/>
      <c r="P647" s="33"/>
      <c r="Q647" s="33"/>
      <c r="R647" s="33"/>
      <c r="S647" s="33"/>
    </row>
    <row r="648" spans="8:19" ht="40.950000000000003" customHeight="1" x14ac:dyDescent="0.3">
      <c r="H648" s="29"/>
      <c r="I648" s="29"/>
      <c r="J648" s="33"/>
      <c r="K648" s="33"/>
      <c r="L648" s="33"/>
      <c r="M648" s="33"/>
      <c r="N648" s="33"/>
      <c r="O648" s="33"/>
      <c r="P648" s="33"/>
      <c r="Q648" s="33"/>
      <c r="R648" s="33"/>
      <c r="S648" s="33"/>
    </row>
    <row r="649" spans="8:19" ht="40.950000000000003" customHeight="1" x14ac:dyDescent="0.3">
      <c r="H649" s="29"/>
      <c r="I649" s="29"/>
      <c r="J649" s="33"/>
      <c r="K649" s="33"/>
      <c r="L649" s="33"/>
      <c r="M649" s="33"/>
      <c r="N649" s="33"/>
      <c r="O649" s="33"/>
      <c r="P649" s="33"/>
      <c r="Q649" s="33"/>
      <c r="R649" s="33"/>
      <c r="S649" s="33"/>
    </row>
    <row r="650" spans="8:19" ht="40.950000000000003" customHeight="1" x14ac:dyDescent="0.3">
      <c r="H650" s="29"/>
      <c r="I650" s="29"/>
      <c r="J650" s="33"/>
      <c r="K650" s="33"/>
      <c r="L650" s="33"/>
      <c r="M650" s="33"/>
      <c r="N650" s="33"/>
      <c r="O650" s="33"/>
      <c r="P650" s="33"/>
      <c r="Q650" s="33"/>
      <c r="R650" s="33"/>
      <c r="S650" s="33"/>
    </row>
    <row r="651" spans="8:19" ht="40.950000000000003" customHeight="1" x14ac:dyDescent="0.3">
      <c r="H651" s="29"/>
      <c r="I651" s="29"/>
      <c r="J651" s="33"/>
      <c r="K651" s="33"/>
      <c r="L651" s="33"/>
      <c r="M651" s="33"/>
      <c r="N651" s="33"/>
      <c r="O651" s="33"/>
      <c r="P651" s="33"/>
      <c r="Q651" s="33"/>
      <c r="R651" s="33"/>
      <c r="S651" s="33"/>
    </row>
    <row r="652" spans="8:19" ht="40.950000000000003" customHeight="1" x14ac:dyDescent="0.3">
      <c r="H652" s="29"/>
      <c r="I652" s="29"/>
      <c r="J652" s="33"/>
      <c r="K652" s="33"/>
      <c r="L652" s="33"/>
      <c r="M652" s="33"/>
      <c r="N652" s="33"/>
      <c r="O652" s="33"/>
      <c r="P652" s="33"/>
      <c r="Q652" s="33"/>
      <c r="R652" s="33"/>
      <c r="S652" s="33"/>
    </row>
    <row r="653" spans="8:19" ht="40.950000000000003" customHeight="1" x14ac:dyDescent="0.3">
      <c r="H653" s="29"/>
      <c r="I653" s="29"/>
      <c r="J653" s="33"/>
      <c r="K653" s="33"/>
      <c r="L653" s="33"/>
      <c r="M653" s="33"/>
      <c r="N653" s="33"/>
      <c r="O653" s="33"/>
      <c r="P653" s="33"/>
      <c r="Q653" s="33"/>
      <c r="R653" s="33"/>
      <c r="S653" s="33"/>
    </row>
    <row r="654" spans="8:19" ht="40.950000000000003" customHeight="1" x14ac:dyDescent="0.3">
      <c r="H654" s="29"/>
      <c r="I654" s="29"/>
      <c r="J654" s="33"/>
      <c r="K654" s="33"/>
      <c r="L654" s="33"/>
      <c r="M654" s="33"/>
      <c r="N654" s="33"/>
      <c r="O654" s="33"/>
      <c r="P654" s="33"/>
      <c r="Q654" s="33"/>
      <c r="R654" s="33"/>
      <c r="S654" s="33"/>
    </row>
    <row r="655" spans="8:19" ht="40.950000000000003" customHeight="1" x14ac:dyDescent="0.3">
      <c r="H655" s="29"/>
      <c r="I655" s="29"/>
      <c r="J655" s="33"/>
      <c r="K655" s="33"/>
      <c r="L655" s="33"/>
      <c r="M655" s="33"/>
      <c r="N655" s="33"/>
      <c r="O655" s="33"/>
      <c r="P655" s="33"/>
      <c r="Q655" s="33"/>
      <c r="R655" s="33"/>
      <c r="S655" s="33"/>
    </row>
    <row r="656" spans="8:19" ht="40.950000000000003" customHeight="1" x14ac:dyDescent="0.3">
      <c r="H656" s="29"/>
      <c r="I656" s="29"/>
      <c r="J656" s="33"/>
      <c r="K656" s="33"/>
      <c r="L656" s="33"/>
      <c r="M656" s="33"/>
      <c r="N656" s="33"/>
      <c r="O656" s="33"/>
      <c r="P656" s="33"/>
      <c r="Q656" s="33"/>
      <c r="R656" s="33"/>
      <c r="S656" s="33"/>
    </row>
    <row r="657" spans="8:19" ht="40.950000000000003" customHeight="1" x14ac:dyDescent="0.3">
      <c r="H657" s="29"/>
      <c r="I657" s="29"/>
      <c r="J657" s="33"/>
      <c r="K657" s="33"/>
      <c r="L657" s="33"/>
      <c r="M657" s="33"/>
      <c r="N657" s="33"/>
      <c r="O657" s="33"/>
      <c r="P657" s="33"/>
      <c r="Q657" s="33"/>
      <c r="R657" s="33"/>
      <c r="S657" s="33"/>
    </row>
    <row r="658" spans="8:19" ht="40.950000000000003" customHeight="1" x14ac:dyDescent="0.3">
      <c r="H658" s="29"/>
      <c r="I658" s="29"/>
      <c r="J658" s="33"/>
      <c r="K658" s="33"/>
      <c r="L658" s="33"/>
      <c r="M658" s="33"/>
      <c r="N658" s="33"/>
      <c r="O658" s="33"/>
      <c r="P658" s="33"/>
      <c r="Q658" s="33"/>
      <c r="R658" s="33"/>
      <c r="S658" s="33"/>
    </row>
    <row r="659" spans="8:19" ht="40.950000000000003" customHeight="1" x14ac:dyDescent="0.3">
      <c r="H659" s="29"/>
      <c r="I659" s="29"/>
      <c r="J659" s="33"/>
      <c r="K659" s="33"/>
      <c r="L659" s="33"/>
      <c r="M659" s="33"/>
      <c r="N659" s="33"/>
      <c r="O659" s="33"/>
      <c r="P659" s="33"/>
      <c r="Q659" s="33"/>
      <c r="R659" s="33"/>
      <c r="S659" s="33"/>
    </row>
    <row r="660" spans="8:19" ht="40.950000000000003" customHeight="1" x14ac:dyDescent="0.3">
      <c r="H660" s="29"/>
      <c r="I660" s="29"/>
      <c r="J660" s="33"/>
      <c r="K660" s="33"/>
      <c r="L660" s="33"/>
      <c r="M660" s="33"/>
      <c r="N660" s="33"/>
      <c r="O660" s="33"/>
      <c r="P660" s="33"/>
      <c r="Q660" s="33"/>
      <c r="R660" s="33"/>
      <c r="S660" s="33"/>
    </row>
    <row r="661" spans="8:19" ht="40.950000000000003" customHeight="1" x14ac:dyDescent="0.3">
      <c r="H661" s="29"/>
      <c r="I661" s="29"/>
      <c r="J661" s="33"/>
      <c r="K661" s="33"/>
      <c r="L661" s="33"/>
      <c r="M661" s="33"/>
      <c r="N661" s="33"/>
      <c r="O661" s="33"/>
      <c r="P661" s="33"/>
      <c r="Q661" s="33"/>
      <c r="R661" s="33"/>
      <c r="S661" s="33"/>
    </row>
    <row r="662" spans="8:19" ht="40.950000000000003" customHeight="1" x14ac:dyDescent="0.3">
      <c r="H662" s="29"/>
      <c r="I662" s="29"/>
      <c r="J662" s="33"/>
      <c r="K662" s="33"/>
      <c r="L662" s="33"/>
      <c r="M662" s="33"/>
      <c r="N662" s="33"/>
      <c r="O662" s="33"/>
      <c r="P662" s="33"/>
      <c r="Q662" s="33"/>
      <c r="R662" s="33"/>
      <c r="S662" s="33"/>
    </row>
    <row r="663" spans="8:19" ht="40.950000000000003" customHeight="1" x14ac:dyDescent="0.3">
      <c r="H663" s="29"/>
      <c r="I663" s="29"/>
      <c r="J663" s="33"/>
      <c r="K663" s="33"/>
      <c r="L663" s="33"/>
      <c r="M663" s="33"/>
      <c r="N663" s="33"/>
      <c r="O663" s="33"/>
      <c r="P663" s="33"/>
      <c r="Q663" s="33"/>
      <c r="R663" s="33"/>
      <c r="S663" s="33"/>
    </row>
    <row r="664" spans="8:19" ht="40.950000000000003" customHeight="1" x14ac:dyDescent="0.3">
      <c r="H664" s="29"/>
      <c r="I664" s="29"/>
      <c r="J664" s="33"/>
      <c r="K664" s="33"/>
      <c r="L664" s="33"/>
      <c r="M664" s="33"/>
      <c r="N664" s="33"/>
      <c r="O664" s="33"/>
      <c r="P664" s="33"/>
      <c r="Q664" s="33"/>
      <c r="R664" s="33"/>
      <c r="S664" s="33"/>
    </row>
    <row r="665" spans="8:19" ht="40.950000000000003" customHeight="1" x14ac:dyDescent="0.3">
      <c r="H665" s="29"/>
      <c r="I665" s="29"/>
      <c r="J665" s="33"/>
      <c r="K665" s="33"/>
      <c r="L665" s="33"/>
      <c r="M665" s="33"/>
      <c r="N665" s="33"/>
      <c r="O665" s="33"/>
      <c r="P665" s="33"/>
      <c r="Q665" s="33"/>
      <c r="R665" s="33"/>
      <c r="S665" s="33"/>
    </row>
    <row r="666" spans="8:19" ht="40.950000000000003" customHeight="1" x14ac:dyDescent="0.3">
      <c r="H666" s="29"/>
      <c r="I666" s="29"/>
      <c r="J666" s="33"/>
      <c r="K666" s="33"/>
      <c r="L666" s="33"/>
      <c r="M666" s="33"/>
      <c r="N666" s="33"/>
      <c r="O666" s="33"/>
      <c r="P666" s="33"/>
      <c r="Q666" s="33"/>
      <c r="R666" s="33"/>
      <c r="S666" s="33"/>
    </row>
    <row r="667" spans="8:19" ht="40.950000000000003" customHeight="1" x14ac:dyDescent="0.3">
      <c r="H667" s="29"/>
      <c r="I667" s="29"/>
      <c r="J667" s="33"/>
      <c r="K667" s="33"/>
      <c r="L667" s="33"/>
      <c r="M667" s="33"/>
      <c r="N667" s="33"/>
      <c r="O667" s="33"/>
      <c r="P667" s="33"/>
      <c r="Q667" s="33"/>
      <c r="R667" s="33"/>
      <c r="S667" s="33"/>
    </row>
    <row r="668" spans="8:19" ht="40.950000000000003" customHeight="1" x14ac:dyDescent="0.3">
      <c r="H668" s="29"/>
      <c r="I668" s="29"/>
      <c r="J668" s="33"/>
      <c r="K668" s="33"/>
      <c r="L668" s="33"/>
      <c r="M668" s="33"/>
      <c r="N668" s="33"/>
      <c r="O668" s="33"/>
      <c r="P668" s="33"/>
      <c r="Q668" s="33"/>
      <c r="R668" s="33"/>
      <c r="S668" s="33"/>
    </row>
    <row r="669" spans="8:19" ht="40.950000000000003" customHeight="1" x14ac:dyDescent="0.3">
      <c r="H669" s="29"/>
      <c r="I669" s="29"/>
      <c r="J669" s="33"/>
      <c r="K669" s="33"/>
      <c r="L669" s="33"/>
      <c r="M669" s="33"/>
      <c r="N669" s="33"/>
      <c r="O669" s="33"/>
      <c r="P669" s="33"/>
      <c r="Q669" s="33"/>
      <c r="R669" s="33"/>
      <c r="S669" s="33"/>
    </row>
    <row r="670" spans="8:19" ht="40.950000000000003" customHeight="1" x14ac:dyDescent="0.3">
      <c r="H670" s="29"/>
      <c r="I670" s="29"/>
      <c r="J670" s="33"/>
      <c r="K670" s="33"/>
      <c r="L670" s="33"/>
      <c r="M670" s="33"/>
      <c r="N670" s="33"/>
      <c r="O670" s="33"/>
      <c r="P670" s="33"/>
      <c r="Q670" s="33"/>
      <c r="R670" s="33"/>
      <c r="S670" s="33"/>
    </row>
    <row r="671" spans="8:19" ht="40.950000000000003" customHeight="1" x14ac:dyDescent="0.3">
      <c r="H671" s="29"/>
      <c r="I671" s="29"/>
      <c r="J671" s="33"/>
      <c r="K671" s="33"/>
      <c r="L671" s="33"/>
      <c r="M671" s="33"/>
      <c r="N671" s="33"/>
      <c r="O671" s="33"/>
      <c r="P671" s="33"/>
      <c r="Q671" s="33"/>
      <c r="R671" s="33"/>
      <c r="S671" s="33"/>
    </row>
    <row r="672" spans="8:19" ht="40.950000000000003" customHeight="1" x14ac:dyDescent="0.3">
      <c r="H672" s="29"/>
      <c r="I672" s="29"/>
      <c r="J672" s="33"/>
      <c r="K672" s="33"/>
      <c r="L672" s="33"/>
      <c r="M672" s="33"/>
      <c r="N672" s="33"/>
      <c r="O672" s="33"/>
      <c r="P672" s="33"/>
      <c r="Q672" s="33"/>
      <c r="R672" s="33"/>
      <c r="S672" s="33"/>
    </row>
    <row r="673" spans="8:19" ht="40.950000000000003" customHeight="1" x14ac:dyDescent="0.3">
      <c r="H673" s="29"/>
      <c r="I673" s="29"/>
      <c r="J673" s="33"/>
      <c r="K673" s="33"/>
      <c r="L673" s="33"/>
      <c r="M673" s="33"/>
      <c r="N673" s="33"/>
      <c r="O673" s="33"/>
      <c r="P673" s="33"/>
      <c r="Q673" s="33"/>
      <c r="R673" s="33"/>
      <c r="S673" s="33"/>
    </row>
    <row r="674" spans="8:19" ht="40.950000000000003" customHeight="1" x14ac:dyDescent="0.3">
      <c r="H674" s="29"/>
      <c r="I674" s="29"/>
      <c r="J674" s="33"/>
      <c r="K674" s="33"/>
      <c r="L674" s="33"/>
      <c r="M674" s="33"/>
      <c r="N674" s="33"/>
      <c r="O674" s="33"/>
      <c r="P674" s="33"/>
      <c r="Q674" s="33"/>
      <c r="R674" s="33"/>
      <c r="S674" s="33"/>
    </row>
    <row r="675" spans="8:19" ht="40.950000000000003" customHeight="1" x14ac:dyDescent="0.3">
      <c r="H675" s="29"/>
      <c r="I675" s="29"/>
      <c r="J675" s="33"/>
      <c r="K675" s="33"/>
      <c r="L675" s="33"/>
      <c r="M675" s="33"/>
      <c r="N675" s="33"/>
      <c r="O675" s="33"/>
      <c r="P675" s="33"/>
      <c r="Q675" s="33"/>
      <c r="R675" s="33"/>
      <c r="S675" s="33"/>
    </row>
    <row r="676" spans="8:19" ht="40.950000000000003" customHeight="1" x14ac:dyDescent="0.3">
      <c r="H676" s="29"/>
      <c r="I676" s="29"/>
      <c r="J676" s="33"/>
      <c r="K676" s="33"/>
      <c r="L676" s="33"/>
      <c r="M676" s="33"/>
      <c r="N676" s="33"/>
      <c r="O676" s="33"/>
      <c r="P676" s="33"/>
      <c r="Q676" s="33"/>
      <c r="R676" s="33"/>
      <c r="S676" s="33"/>
    </row>
    <row r="677" spans="8:19" ht="40.950000000000003" customHeight="1" x14ac:dyDescent="0.3">
      <c r="H677" s="29"/>
      <c r="I677" s="29"/>
      <c r="J677" s="33"/>
      <c r="K677" s="33"/>
      <c r="L677" s="33"/>
      <c r="M677" s="33"/>
      <c r="N677" s="33"/>
      <c r="O677" s="33"/>
      <c r="P677" s="33"/>
      <c r="Q677" s="33"/>
      <c r="R677" s="33"/>
      <c r="S677" s="33"/>
    </row>
    <row r="678" spans="8:19" ht="40.950000000000003" customHeight="1" x14ac:dyDescent="0.3">
      <c r="H678" s="29"/>
      <c r="I678" s="29"/>
      <c r="J678" s="33"/>
      <c r="K678" s="33"/>
      <c r="L678" s="33"/>
      <c r="M678" s="33"/>
      <c r="N678" s="33"/>
      <c r="O678" s="33"/>
      <c r="P678" s="33"/>
      <c r="Q678" s="33"/>
      <c r="R678" s="33"/>
      <c r="S678" s="33"/>
    </row>
    <row r="679" spans="8:19" ht="40.950000000000003" customHeight="1" x14ac:dyDescent="0.3">
      <c r="H679" s="29"/>
      <c r="I679" s="29"/>
      <c r="J679" s="33"/>
      <c r="K679" s="33"/>
      <c r="L679" s="33"/>
      <c r="M679" s="33"/>
      <c r="N679" s="33"/>
      <c r="O679" s="33"/>
      <c r="P679" s="33"/>
      <c r="Q679" s="33"/>
      <c r="R679" s="33"/>
      <c r="S679" s="33"/>
    </row>
    <row r="680" spans="8:19" ht="40.950000000000003" customHeight="1" x14ac:dyDescent="0.3">
      <c r="H680" s="29"/>
      <c r="I680" s="29"/>
      <c r="J680" s="33"/>
      <c r="K680" s="33"/>
      <c r="L680" s="33"/>
      <c r="M680" s="33"/>
      <c r="N680" s="33"/>
      <c r="O680" s="33"/>
      <c r="P680" s="33"/>
      <c r="Q680" s="33"/>
      <c r="R680" s="33"/>
      <c r="S680" s="33"/>
    </row>
    <row r="681" spans="8:19" ht="40.950000000000003" customHeight="1" x14ac:dyDescent="0.3">
      <c r="H681" s="29"/>
      <c r="I681" s="29"/>
      <c r="J681" s="33"/>
      <c r="K681" s="33"/>
      <c r="L681" s="33"/>
      <c r="M681" s="33"/>
      <c r="N681" s="33"/>
      <c r="O681" s="33"/>
      <c r="P681" s="33"/>
      <c r="Q681" s="33"/>
      <c r="R681" s="33"/>
      <c r="S681" s="33"/>
    </row>
    <row r="682" spans="8:19" ht="40.950000000000003" customHeight="1" x14ac:dyDescent="0.3">
      <c r="H682" s="29"/>
      <c r="I682" s="29"/>
      <c r="J682" s="33"/>
      <c r="K682" s="33"/>
      <c r="L682" s="33"/>
      <c r="M682" s="33"/>
      <c r="N682" s="33"/>
      <c r="O682" s="33"/>
      <c r="P682" s="33"/>
      <c r="Q682" s="33"/>
      <c r="R682" s="33"/>
      <c r="S682" s="33"/>
    </row>
    <row r="683" spans="8:19" ht="40.950000000000003" customHeight="1" x14ac:dyDescent="0.3">
      <c r="H683" s="29"/>
      <c r="I683" s="29"/>
      <c r="J683" s="33"/>
      <c r="K683" s="33"/>
      <c r="L683" s="33"/>
      <c r="M683" s="33"/>
      <c r="N683" s="33"/>
      <c r="O683" s="33"/>
      <c r="P683" s="33"/>
      <c r="Q683" s="33"/>
      <c r="R683" s="33"/>
      <c r="S683" s="33"/>
    </row>
    <row r="684" spans="8:19" ht="40.950000000000003" customHeight="1" x14ac:dyDescent="0.3">
      <c r="H684" s="29"/>
      <c r="I684" s="29"/>
      <c r="J684" s="33"/>
      <c r="K684" s="33"/>
      <c r="L684" s="33"/>
      <c r="M684" s="33"/>
      <c r="N684" s="33"/>
      <c r="O684" s="33"/>
      <c r="P684" s="33"/>
      <c r="Q684" s="33"/>
      <c r="R684" s="33"/>
      <c r="S684" s="33"/>
    </row>
    <row r="685" spans="8:19" ht="40.950000000000003" customHeight="1" x14ac:dyDescent="0.3">
      <c r="H685" s="29"/>
      <c r="I685" s="29"/>
      <c r="J685" s="33"/>
      <c r="K685" s="33"/>
      <c r="L685" s="33"/>
      <c r="M685" s="33"/>
      <c r="N685" s="33"/>
      <c r="O685" s="33"/>
      <c r="P685" s="33"/>
      <c r="Q685" s="33"/>
      <c r="R685" s="33"/>
      <c r="S685" s="33"/>
    </row>
    <row r="686" spans="8:19" ht="40.950000000000003" customHeight="1" x14ac:dyDescent="0.3">
      <c r="H686" s="29"/>
      <c r="I686" s="29"/>
      <c r="J686" s="33"/>
      <c r="K686" s="33"/>
      <c r="L686" s="33"/>
      <c r="M686" s="33"/>
      <c r="N686" s="33"/>
      <c r="O686" s="33"/>
      <c r="P686" s="33"/>
      <c r="Q686" s="33"/>
      <c r="R686" s="33"/>
      <c r="S686" s="33"/>
    </row>
    <row r="687" spans="8:19" ht="40.950000000000003" customHeight="1" x14ac:dyDescent="0.3">
      <c r="H687" s="29"/>
      <c r="I687" s="29"/>
      <c r="J687" s="33"/>
      <c r="K687" s="33"/>
      <c r="L687" s="33"/>
      <c r="M687" s="33"/>
      <c r="N687" s="33"/>
      <c r="O687" s="33"/>
      <c r="P687" s="33"/>
      <c r="Q687" s="33"/>
      <c r="R687" s="33"/>
      <c r="S687" s="33"/>
    </row>
    <row r="688" spans="8:19" ht="40.950000000000003" customHeight="1" x14ac:dyDescent="0.3">
      <c r="H688" s="29"/>
      <c r="I688" s="29"/>
      <c r="J688" s="33"/>
      <c r="K688" s="33"/>
      <c r="L688" s="33"/>
      <c r="M688" s="33"/>
      <c r="N688" s="33"/>
      <c r="O688" s="33"/>
      <c r="P688" s="33"/>
      <c r="Q688" s="33"/>
      <c r="R688" s="33"/>
      <c r="S688" s="33"/>
    </row>
    <row r="689" spans="8:19" ht="40.950000000000003" customHeight="1" x14ac:dyDescent="0.3">
      <c r="H689" s="29"/>
      <c r="I689" s="29"/>
      <c r="J689" s="33"/>
      <c r="K689" s="33"/>
      <c r="L689" s="33"/>
      <c r="M689" s="33"/>
      <c r="N689" s="33"/>
      <c r="O689" s="33"/>
      <c r="P689" s="33"/>
      <c r="Q689" s="33"/>
      <c r="R689" s="33"/>
      <c r="S689" s="33"/>
    </row>
    <row r="690" spans="8:19" ht="40.950000000000003" customHeight="1" x14ac:dyDescent="0.3">
      <c r="H690" s="29"/>
      <c r="I690" s="29"/>
      <c r="J690" s="33"/>
      <c r="K690" s="33"/>
      <c r="L690" s="33"/>
      <c r="M690" s="33"/>
      <c r="N690" s="33"/>
      <c r="O690" s="33"/>
      <c r="P690" s="33"/>
      <c r="Q690" s="33"/>
      <c r="R690" s="33"/>
      <c r="S690" s="33"/>
    </row>
    <row r="691" spans="8:19" ht="40.950000000000003" customHeight="1" x14ac:dyDescent="0.3">
      <c r="H691" s="29"/>
      <c r="I691" s="29"/>
      <c r="J691" s="33"/>
      <c r="K691" s="33"/>
      <c r="L691" s="33"/>
      <c r="M691" s="33"/>
      <c r="N691" s="33"/>
      <c r="O691" s="33"/>
      <c r="P691" s="33"/>
      <c r="Q691" s="33"/>
      <c r="R691" s="33"/>
      <c r="S691" s="33"/>
    </row>
    <row r="692" spans="8:19" ht="40.950000000000003" customHeight="1" x14ac:dyDescent="0.3">
      <c r="H692" s="29"/>
      <c r="I692" s="29"/>
      <c r="J692" s="33"/>
      <c r="K692" s="33"/>
      <c r="L692" s="33"/>
      <c r="M692" s="33"/>
      <c r="N692" s="33"/>
      <c r="O692" s="33"/>
      <c r="P692" s="33"/>
      <c r="Q692" s="33"/>
      <c r="R692" s="33"/>
      <c r="S692" s="33"/>
    </row>
    <row r="693" spans="8:19" ht="40.950000000000003" customHeight="1" x14ac:dyDescent="0.3">
      <c r="H693" s="29"/>
      <c r="I693" s="29"/>
      <c r="J693" s="33"/>
      <c r="K693" s="33"/>
      <c r="L693" s="33"/>
      <c r="M693" s="33"/>
      <c r="N693" s="33"/>
      <c r="O693" s="33"/>
      <c r="P693" s="33"/>
      <c r="Q693" s="33"/>
      <c r="R693" s="33"/>
      <c r="S693" s="33"/>
    </row>
    <row r="694" spans="8:19" ht="40.950000000000003" customHeight="1" x14ac:dyDescent="0.3">
      <c r="H694" s="29"/>
      <c r="I694" s="29"/>
      <c r="J694" s="33"/>
      <c r="K694" s="33"/>
      <c r="L694" s="33"/>
      <c r="M694" s="33"/>
      <c r="N694" s="33"/>
      <c r="O694" s="33"/>
      <c r="P694" s="33"/>
      <c r="Q694" s="33"/>
      <c r="R694" s="33"/>
      <c r="S694" s="33"/>
    </row>
    <row r="695" spans="8:19" ht="40.950000000000003" customHeight="1" x14ac:dyDescent="0.3">
      <c r="H695" s="29"/>
      <c r="I695" s="29"/>
      <c r="J695" s="33"/>
      <c r="K695" s="33"/>
      <c r="L695" s="33"/>
      <c r="M695" s="33"/>
      <c r="N695" s="33"/>
      <c r="O695" s="33"/>
      <c r="P695" s="33"/>
      <c r="Q695" s="33"/>
      <c r="R695" s="33"/>
      <c r="S695" s="33"/>
    </row>
    <row r="696" spans="8:19" ht="40.950000000000003" customHeight="1" x14ac:dyDescent="0.3">
      <c r="H696" s="29"/>
      <c r="I696" s="29"/>
      <c r="J696" s="33"/>
      <c r="K696" s="33"/>
      <c r="L696" s="33"/>
      <c r="M696" s="33"/>
      <c r="N696" s="33"/>
      <c r="O696" s="33"/>
      <c r="P696" s="33"/>
      <c r="Q696" s="33"/>
      <c r="R696" s="33"/>
      <c r="S696" s="33"/>
    </row>
    <row r="697" spans="8:19" ht="40.950000000000003" customHeight="1" x14ac:dyDescent="0.3">
      <c r="H697" s="29"/>
      <c r="I697" s="29"/>
      <c r="J697" s="33"/>
      <c r="K697" s="33"/>
      <c r="L697" s="33"/>
      <c r="M697" s="33"/>
      <c r="N697" s="33"/>
      <c r="O697" s="33"/>
      <c r="P697" s="33"/>
      <c r="Q697" s="33"/>
      <c r="R697" s="33"/>
      <c r="S697" s="33"/>
    </row>
    <row r="698" spans="8:19" ht="40.950000000000003" customHeight="1" x14ac:dyDescent="0.3">
      <c r="H698" s="29"/>
      <c r="I698" s="29"/>
      <c r="J698" s="33"/>
      <c r="K698" s="33"/>
      <c r="L698" s="33"/>
      <c r="M698" s="33"/>
      <c r="N698" s="33"/>
      <c r="O698" s="33"/>
      <c r="P698" s="33"/>
      <c r="Q698" s="33"/>
      <c r="R698" s="33"/>
      <c r="S698" s="33"/>
    </row>
    <row r="699" spans="8:19" ht="40.950000000000003" customHeight="1" x14ac:dyDescent="0.3">
      <c r="H699" s="29"/>
      <c r="I699" s="29"/>
      <c r="J699" s="33"/>
      <c r="K699" s="33"/>
      <c r="L699" s="33"/>
      <c r="M699" s="33"/>
      <c r="N699" s="33"/>
      <c r="O699" s="33"/>
      <c r="P699" s="33"/>
      <c r="Q699" s="33"/>
      <c r="R699" s="33"/>
      <c r="S699" s="33"/>
    </row>
    <row r="700" spans="8:19" ht="40.950000000000003" customHeight="1" x14ac:dyDescent="0.3">
      <c r="H700" s="29"/>
      <c r="I700" s="29"/>
      <c r="J700" s="33"/>
      <c r="K700" s="33"/>
      <c r="L700" s="33"/>
      <c r="M700" s="33"/>
      <c r="N700" s="33"/>
      <c r="O700" s="33"/>
      <c r="P700" s="33"/>
      <c r="Q700" s="33"/>
      <c r="R700" s="33"/>
      <c r="S700" s="33"/>
    </row>
    <row r="701" spans="8:19" ht="40.950000000000003" customHeight="1" x14ac:dyDescent="0.3">
      <c r="H701" s="29"/>
      <c r="I701" s="29"/>
      <c r="J701" s="33"/>
      <c r="K701" s="33"/>
      <c r="L701" s="33"/>
      <c r="M701" s="33"/>
      <c r="N701" s="33"/>
      <c r="O701" s="33"/>
      <c r="P701" s="33"/>
      <c r="Q701" s="33"/>
      <c r="R701" s="33"/>
      <c r="S701" s="33"/>
    </row>
    <row r="702" spans="8:19" ht="40.950000000000003" customHeight="1" x14ac:dyDescent="0.3">
      <c r="H702" s="29"/>
      <c r="I702" s="29"/>
      <c r="J702" s="33"/>
      <c r="K702" s="33"/>
      <c r="L702" s="33"/>
      <c r="M702" s="33"/>
      <c r="N702" s="33"/>
      <c r="O702" s="33"/>
      <c r="P702" s="33"/>
      <c r="Q702" s="33"/>
      <c r="R702" s="33"/>
      <c r="S702" s="33"/>
    </row>
    <row r="703" spans="8:19" ht="40.950000000000003" customHeight="1" x14ac:dyDescent="0.3">
      <c r="H703" s="29"/>
      <c r="I703" s="29"/>
      <c r="J703" s="33"/>
      <c r="K703" s="33"/>
      <c r="L703" s="33"/>
      <c r="M703" s="33"/>
      <c r="N703" s="33"/>
      <c r="O703" s="33"/>
      <c r="P703" s="33"/>
      <c r="Q703" s="33"/>
      <c r="R703" s="33"/>
      <c r="S703" s="33"/>
    </row>
    <row r="704" spans="8:19" ht="40.950000000000003" customHeight="1" x14ac:dyDescent="0.3">
      <c r="H704" s="29"/>
      <c r="I704" s="29"/>
      <c r="J704" s="33"/>
      <c r="K704" s="33"/>
      <c r="L704" s="33"/>
      <c r="M704" s="33"/>
      <c r="N704" s="33"/>
      <c r="O704" s="33"/>
      <c r="P704" s="33"/>
      <c r="Q704" s="33"/>
      <c r="R704" s="33"/>
      <c r="S704" s="33"/>
    </row>
    <row r="705" spans="8:19" ht="40.950000000000003" customHeight="1" x14ac:dyDescent="0.3">
      <c r="H705" s="29"/>
      <c r="I705" s="29"/>
      <c r="J705" s="33"/>
      <c r="K705" s="33"/>
      <c r="L705" s="33"/>
      <c r="M705" s="33"/>
      <c r="N705" s="33"/>
      <c r="O705" s="33"/>
      <c r="P705" s="33"/>
      <c r="Q705" s="33"/>
      <c r="R705" s="33"/>
      <c r="S705" s="33"/>
    </row>
    <row r="706" spans="8:19" ht="40.950000000000003" customHeight="1" x14ac:dyDescent="0.3">
      <c r="H706" s="29"/>
      <c r="I706" s="29"/>
      <c r="J706" s="33"/>
      <c r="K706" s="33"/>
      <c r="L706" s="33"/>
      <c r="M706" s="33"/>
      <c r="N706" s="33"/>
      <c r="O706" s="33"/>
      <c r="P706" s="33"/>
      <c r="Q706" s="33"/>
      <c r="R706" s="33"/>
      <c r="S706" s="33"/>
    </row>
    <row r="707" spans="8:19" ht="40.950000000000003" customHeight="1" x14ac:dyDescent="0.3">
      <c r="H707" s="29"/>
      <c r="I707" s="29"/>
      <c r="J707" s="33"/>
      <c r="K707" s="33"/>
      <c r="L707" s="33"/>
      <c r="M707" s="33"/>
      <c r="N707" s="33"/>
      <c r="O707" s="33"/>
      <c r="P707" s="33"/>
      <c r="Q707" s="33"/>
      <c r="R707" s="33"/>
      <c r="S707" s="33"/>
    </row>
    <row r="708" spans="8:19" ht="40.950000000000003" customHeight="1" x14ac:dyDescent="0.3">
      <c r="H708" s="29"/>
      <c r="I708" s="29"/>
      <c r="J708" s="33"/>
      <c r="K708" s="33"/>
      <c r="L708" s="33"/>
      <c r="M708" s="33"/>
      <c r="N708" s="33"/>
      <c r="O708" s="33"/>
      <c r="P708" s="33"/>
      <c r="Q708" s="33"/>
      <c r="R708" s="33"/>
      <c r="S708" s="33"/>
    </row>
    <row r="709" spans="8:19" ht="40.950000000000003" customHeight="1" x14ac:dyDescent="0.3">
      <c r="H709" s="29"/>
      <c r="I709" s="29"/>
      <c r="J709" s="33"/>
      <c r="K709" s="33"/>
      <c r="L709" s="33"/>
      <c r="M709" s="33"/>
      <c r="N709" s="33"/>
      <c r="O709" s="33"/>
      <c r="P709" s="33"/>
      <c r="Q709" s="33"/>
      <c r="R709" s="33"/>
      <c r="S709" s="33"/>
    </row>
    <row r="710" spans="8:19" ht="40.950000000000003" customHeight="1" x14ac:dyDescent="0.3">
      <c r="H710" s="29"/>
      <c r="I710" s="29"/>
      <c r="J710" s="33"/>
      <c r="K710" s="33"/>
      <c r="L710" s="33"/>
      <c r="M710" s="33"/>
      <c r="N710" s="33"/>
      <c r="O710" s="33"/>
      <c r="P710" s="33"/>
      <c r="Q710" s="33"/>
      <c r="R710" s="33"/>
      <c r="S710" s="33"/>
    </row>
    <row r="711" spans="8:19" ht="40.950000000000003" customHeight="1" x14ac:dyDescent="0.3">
      <c r="H711" s="29"/>
      <c r="I711" s="29"/>
      <c r="J711" s="33"/>
      <c r="K711" s="33"/>
      <c r="L711" s="33"/>
      <c r="M711" s="33"/>
      <c r="N711" s="33"/>
      <c r="O711" s="33"/>
      <c r="P711" s="33"/>
      <c r="Q711" s="33"/>
      <c r="R711" s="33"/>
      <c r="S711" s="33"/>
    </row>
    <row r="712" spans="8:19" ht="40.950000000000003" customHeight="1" x14ac:dyDescent="0.3">
      <c r="H712" s="29"/>
      <c r="I712" s="29"/>
      <c r="J712" s="33"/>
      <c r="K712" s="33"/>
      <c r="L712" s="33"/>
      <c r="M712" s="33"/>
      <c r="N712" s="33"/>
      <c r="O712" s="33"/>
      <c r="P712" s="33"/>
      <c r="Q712" s="33"/>
      <c r="R712" s="33"/>
      <c r="S712" s="33"/>
    </row>
    <row r="713" spans="8:19" ht="40.950000000000003" customHeight="1" x14ac:dyDescent="0.3">
      <c r="H713" s="29"/>
      <c r="I713" s="29"/>
      <c r="J713" s="33"/>
      <c r="K713" s="33"/>
      <c r="L713" s="33"/>
      <c r="M713" s="33"/>
      <c r="N713" s="33"/>
      <c r="O713" s="33"/>
      <c r="P713" s="33"/>
      <c r="Q713" s="33"/>
      <c r="R713" s="33"/>
      <c r="S713" s="33"/>
    </row>
    <row r="714" spans="8:19" ht="40.950000000000003" customHeight="1" x14ac:dyDescent="0.3">
      <c r="H714" s="29"/>
      <c r="I714" s="29"/>
      <c r="J714" s="33"/>
      <c r="K714" s="33"/>
      <c r="L714" s="33"/>
      <c r="M714" s="33"/>
      <c r="N714" s="33"/>
      <c r="O714" s="33"/>
      <c r="P714" s="33"/>
      <c r="Q714" s="33"/>
      <c r="R714" s="33"/>
      <c r="S714" s="33"/>
    </row>
    <row r="715" spans="8:19" ht="40.950000000000003" customHeight="1" x14ac:dyDescent="0.3">
      <c r="H715" s="29"/>
      <c r="I715" s="29"/>
      <c r="J715" s="33"/>
      <c r="K715" s="33"/>
      <c r="L715" s="33"/>
      <c r="M715" s="33"/>
      <c r="N715" s="33"/>
      <c r="O715" s="33"/>
      <c r="P715" s="33"/>
      <c r="Q715" s="33"/>
      <c r="R715" s="33"/>
      <c r="S715" s="33"/>
    </row>
    <row r="716" spans="8:19" ht="40.950000000000003" customHeight="1" x14ac:dyDescent="0.3">
      <c r="H716" s="29"/>
      <c r="I716" s="29"/>
      <c r="J716" s="33"/>
      <c r="K716" s="33"/>
      <c r="L716" s="33"/>
      <c r="M716" s="33"/>
      <c r="N716" s="33"/>
      <c r="O716" s="33"/>
      <c r="P716" s="33"/>
      <c r="Q716" s="33"/>
      <c r="R716" s="33"/>
      <c r="S716" s="33"/>
    </row>
    <row r="717" spans="8:19" ht="40.950000000000003" customHeight="1" x14ac:dyDescent="0.3">
      <c r="H717" s="29"/>
      <c r="I717" s="29"/>
      <c r="J717" s="33"/>
      <c r="K717" s="33"/>
      <c r="L717" s="33"/>
      <c r="M717" s="33"/>
      <c r="N717" s="33"/>
      <c r="O717" s="33"/>
      <c r="P717" s="33"/>
      <c r="Q717" s="33"/>
      <c r="R717" s="33"/>
      <c r="S717" s="33"/>
    </row>
    <row r="718" spans="8:19" ht="40.950000000000003" customHeight="1" x14ac:dyDescent="0.3">
      <c r="H718" s="29"/>
      <c r="I718" s="29"/>
      <c r="J718" s="33"/>
      <c r="K718" s="33"/>
      <c r="L718" s="33"/>
      <c r="M718" s="33"/>
      <c r="N718" s="33"/>
      <c r="O718" s="33"/>
      <c r="P718" s="33"/>
      <c r="Q718" s="33"/>
      <c r="R718" s="33"/>
      <c r="S718" s="33"/>
    </row>
    <row r="719" spans="8:19" ht="40.950000000000003" customHeight="1" x14ac:dyDescent="0.3">
      <c r="H719" s="29"/>
      <c r="I719" s="29"/>
      <c r="J719" s="33"/>
      <c r="K719" s="33"/>
      <c r="L719" s="33"/>
      <c r="M719" s="33"/>
      <c r="N719" s="33"/>
      <c r="O719" s="33"/>
      <c r="P719" s="33"/>
      <c r="Q719" s="33"/>
      <c r="R719" s="33"/>
      <c r="S719" s="33"/>
    </row>
    <row r="720" spans="8:19" ht="40.950000000000003" customHeight="1" x14ac:dyDescent="0.3">
      <c r="H720" s="29"/>
      <c r="I720" s="29"/>
      <c r="J720" s="33"/>
      <c r="K720" s="33"/>
      <c r="L720" s="33"/>
      <c r="M720" s="33"/>
      <c r="N720" s="33"/>
      <c r="O720" s="33"/>
      <c r="P720" s="33"/>
      <c r="Q720" s="33"/>
      <c r="R720" s="33"/>
      <c r="S720" s="33"/>
    </row>
    <row r="721" spans="8:19" ht="40.950000000000003" customHeight="1" x14ac:dyDescent="0.3">
      <c r="H721" s="29"/>
      <c r="I721" s="29"/>
      <c r="J721" s="33"/>
      <c r="K721" s="33"/>
      <c r="L721" s="33"/>
      <c r="M721" s="33"/>
      <c r="N721" s="33"/>
      <c r="O721" s="33"/>
      <c r="P721" s="33"/>
      <c r="Q721" s="33"/>
      <c r="R721" s="33"/>
      <c r="S721" s="33"/>
    </row>
    <row r="722" spans="8:19" ht="40.950000000000003" customHeight="1" x14ac:dyDescent="0.3">
      <c r="H722" s="29"/>
      <c r="I722" s="29"/>
      <c r="J722" s="33"/>
      <c r="K722" s="33"/>
      <c r="L722" s="33"/>
      <c r="M722" s="33"/>
      <c r="N722" s="33"/>
      <c r="O722" s="33"/>
      <c r="P722" s="33"/>
      <c r="Q722" s="33"/>
      <c r="R722" s="33"/>
      <c r="S722" s="33"/>
    </row>
    <row r="723" spans="8:19" ht="40.950000000000003" customHeight="1" x14ac:dyDescent="0.3">
      <c r="H723" s="29"/>
      <c r="I723" s="29"/>
      <c r="J723" s="33"/>
      <c r="K723" s="33"/>
      <c r="L723" s="33"/>
      <c r="M723" s="33"/>
      <c r="N723" s="33"/>
      <c r="O723" s="33"/>
      <c r="P723" s="33"/>
      <c r="Q723" s="33"/>
      <c r="R723" s="33"/>
      <c r="S723" s="33"/>
    </row>
    <row r="724" spans="8:19" ht="40.950000000000003" customHeight="1" x14ac:dyDescent="0.3">
      <c r="H724" s="29"/>
      <c r="I724" s="29"/>
      <c r="J724" s="33"/>
      <c r="K724" s="33"/>
      <c r="L724" s="33"/>
      <c r="M724" s="33"/>
      <c r="N724" s="33"/>
      <c r="O724" s="33"/>
      <c r="P724" s="33"/>
      <c r="Q724" s="33"/>
      <c r="R724" s="33"/>
      <c r="S724" s="33"/>
    </row>
    <row r="725" spans="8:19" ht="40.950000000000003" customHeight="1" x14ac:dyDescent="0.3">
      <c r="H725" s="29"/>
      <c r="I725" s="29"/>
      <c r="J725" s="33"/>
      <c r="K725" s="33"/>
      <c r="L725" s="33"/>
      <c r="M725" s="33"/>
      <c r="N725" s="33"/>
      <c r="O725" s="33"/>
      <c r="P725" s="33"/>
      <c r="Q725" s="33"/>
      <c r="R725" s="33"/>
      <c r="S725" s="33"/>
    </row>
    <row r="726" spans="8:19" ht="40.950000000000003" customHeight="1" x14ac:dyDescent="0.3">
      <c r="H726" s="29"/>
      <c r="I726" s="29"/>
      <c r="J726" s="33"/>
      <c r="K726" s="33"/>
      <c r="L726" s="33"/>
      <c r="M726" s="33"/>
      <c r="N726" s="33"/>
      <c r="O726" s="33"/>
      <c r="P726" s="33"/>
      <c r="Q726" s="33"/>
      <c r="R726" s="33"/>
      <c r="S726" s="33"/>
    </row>
    <row r="727" spans="8:19" ht="40.950000000000003" customHeight="1" x14ac:dyDescent="0.3">
      <c r="H727" s="29"/>
      <c r="I727" s="29"/>
      <c r="J727" s="33"/>
      <c r="K727" s="33"/>
      <c r="L727" s="33"/>
      <c r="M727" s="33"/>
      <c r="N727" s="33"/>
      <c r="O727" s="33"/>
      <c r="P727" s="33"/>
      <c r="Q727" s="33"/>
      <c r="R727" s="33"/>
      <c r="S727" s="33"/>
    </row>
    <row r="728" spans="8:19" ht="40.950000000000003" customHeight="1" x14ac:dyDescent="0.3">
      <c r="H728" s="29"/>
      <c r="I728" s="29"/>
      <c r="J728" s="33"/>
      <c r="K728" s="33"/>
      <c r="L728" s="33"/>
      <c r="M728" s="33"/>
      <c r="N728" s="33"/>
      <c r="O728" s="33"/>
      <c r="P728" s="33"/>
      <c r="Q728" s="33"/>
      <c r="R728" s="33"/>
      <c r="S728" s="33"/>
    </row>
    <row r="729" spans="8:19" ht="40.950000000000003" customHeight="1" x14ac:dyDescent="0.3">
      <c r="H729" s="29"/>
      <c r="I729" s="29"/>
      <c r="J729" s="33"/>
      <c r="K729" s="33"/>
      <c r="L729" s="33"/>
      <c r="M729" s="33"/>
      <c r="N729" s="33"/>
      <c r="O729" s="33"/>
      <c r="P729" s="33"/>
      <c r="Q729" s="33"/>
      <c r="R729" s="33"/>
      <c r="S729" s="33"/>
    </row>
    <row r="730" spans="8:19" ht="40.950000000000003" customHeight="1" x14ac:dyDescent="0.3">
      <c r="H730" s="29"/>
      <c r="I730" s="29"/>
      <c r="J730" s="33"/>
      <c r="K730" s="33"/>
      <c r="L730" s="33"/>
      <c r="M730" s="33"/>
      <c r="N730" s="33"/>
      <c r="O730" s="33"/>
      <c r="P730" s="33"/>
      <c r="Q730" s="33"/>
      <c r="R730" s="33"/>
      <c r="S730" s="33"/>
    </row>
    <row r="731" spans="8:19" ht="40.950000000000003" customHeight="1" x14ac:dyDescent="0.3">
      <c r="H731" s="29"/>
      <c r="I731" s="29"/>
      <c r="J731" s="33"/>
      <c r="K731" s="33"/>
      <c r="L731" s="33"/>
      <c r="M731" s="33"/>
      <c r="N731" s="33"/>
      <c r="O731" s="33"/>
      <c r="P731" s="33"/>
      <c r="Q731" s="33"/>
      <c r="R731" s="33"/>
      <c r="S731" s="33"/>
    </row>
    <row r="732" spans="8:19" ht="40.950000000000003" customHeight="1" x14ac:dyDescent="0.3">
      <c r="H732" s="29"/>
      <c r="I732" s="29"/>
      <c r="J732" s="33"/>
      <c r="K732" s="33"/>
      <c r="L732" s="33"/>
      <c r="M732" s="33"/>
      <c r="N732" s="33"/>
      <c r="O732" s="33"/>
      <c r="P732" s="33"/>
      <c r="Q732" s="33"/>
      <c r="R732" s="33"/>
      <c r="S732" s="33"/>
    </row>
    <row r="733" spans="8:19" ht="40.950000000000003" customHeight="1" x14ac:dyDescent="0.3">
      <c r="H733" s="29"/>
      <c r="I733" s="29"/>
      <c r="J733" s="33"/>
      <c r="K733" s="33"/>
      <c r="L733" s="33"/>
      <c r="M733" s="33"/>
      <c r="N733" s="33"/>
      <c r="O733" s="33"/>
      <c r="P733" s="33"/>
      <c r="Q733" s="33"/>
      <c r="R733" s="33"/>
      <c r="S733" s="33"/>
    </row>
    <row r="734" spans="8:19" ht="40.950000000000003" customHeight="1" x14ac:dyDescent="0.3">
      <c r="H734" s="29"/>
      <c r="I734" s="29"/>
      <c r="J734" s="33"/>
      <c r="K734" s="33"/>
      <c r="L734" s="33"/>
      <c r="M734" s="33"/>
      <c r="N734" s="33"/>
      <c r="O734" s="33"/>
      <c r="P734" s="33"/>
      <c r="Q734" s="33"/>
      <c r="R734" s="33"/>
      <c r="S734" s="33"/>
    </row>
    <row r="735" spans="8:19" ht="40.950000000000003" customHeight="1" x14ac:dyDescent="0.3">
      <c r="H735" s="29"/>
      <c r="I735" s="29"/>
      <c r="J735" s="33"/>
      <c r="K735" s="33"/>
      <c r="L735" s="33"/>
      <c r="M735" s="33"/>
      <c r="N735" s="33"/>
      <c r="O735" s="33"/>
      <c r="P735" s="33"/>
      <c r="Q735" s="33"/>
      <c r="R735" s="33"/>
      <c r="S735" s="33"/>
    </row>
    <row r="736" spans="8:19" ht="40.950000000000003" customHeight="1" x14ac:dyDescent="0.3">
      <c r="H736" s="29"/>
      <c r="I736" s="29"/>
      <c r="J736" s="33"/>
      <c r="K736" s="33"/>
      <c r="L736" s="33"/>
      <c r="M736" s="33"/>
      <c r="N736" s="33"/>
      <c r="O736" s="33"/>
      <c r="P736" s="33"/>
      <c r="Q736" s="33"/>
      <c r="R736" s="33"/>
      <c r="S736" s="33"/>
    </row>
    <row r="737" spans="8:19" ht="40.950000000000003" customHeight="1" x14ac:dyDescent="0.3">
      <c r="H737" s="29"/>
      <c r="I737" s="29"/>
      <c r="J737" s="33"/>
      <c r="K737" s="33"/>
      <c r="L737" s="33"/>
      <c r="M737" s="33"/>
      <c r="N737" s="33"/>
      <c r="O737" s="33"/>
      <c r="P737" s="33"/>
      <c r="Q737" s="33"/>
      <c r="R737" s="33"/>
      <c r="S737" s="33"/>
    </row>
    <row r="738" spans="8:19" ht="40.950000000000003" customHeight="1" x14ac:dyDescent="0.3">
      <c r="H738" s="29"/>
      <c r="I738" s="29"/>
      <c r="J738" s="33"/>
      <c r="K738" s="33"/>
      <c r="L738" s="33"/>
      <c r="M738" s="33"/>
      <c r="N738" s="33"/>
      <c r="O738" s="33"/>
      <c r="P738" s="33"/>
      <c r="Q738" s="33"/>
      <c r="R738" s="33"/>
      <c r="S738" s="33"/>
    </row>
    <row r="739" spans="8:19" ht="40.950000000000003" customHeight="1" x14ac:dyDescent="0.3">
      <c r="H739" s="29"/>
      <c r="I739" s="29"/>
      <c r="J739" s="33"/>
      <c r="K739" s="33"/>
      <c r="L739" s="33"/>
      <c r="M739" s="33"/>
      <c r="N739" s="33"/>
      <c r="O739" s="33"/>
      <c r="P739" s="33"/>
      <c r="Q739" s="33"/>
      <c r="R739" s="33"/>
      <c r="S739" s="33"/>
    </row>
    <row r="740" spans="8:19" ht="40.950000000000003" customHeight="1" x14ac:dyDescent="0.3">
      <c r="H740" s="29"/>
      <c r="I740" s="29"/>
      <c r="J740" s="33"/>
      <c r="K740" s="33"/>
      <c r="L740" s="33"/>
      <c r="M740" s="33"/>
      <c r="N740" s="33"/>
      <c r="O740" s="33"/>
      <c r="P740" s="33"/>
      <c r="Q740" s="33"/>
      <c r="R740" s="33"/>
      <c r="S740" s="33"/>
    </row>
    <row r="741" spans="8:19" ht="40.950000000000003" customHeight="1" x14ac:dyDescent="0.3">
      <c r="H741" s="29"/>
      <c r="I741" s="29"/>
      <c r="J741" s="33"/>
      <c r="K741" s="33"/>
      <c r="L741" s="33"/>
      <c r="M741" s="33"/>
      <c r="N741" s="33"/>
      <c r="O741" s="33"/>
      <c r="P741" s="33"/>
      <c r="Q741" s="33"/>
      <c r="R741" s="33"/>
      <c r="S741" s="33"/>
    </row>
    <row r="742" spans="8:19" ht="40.950000000000003" customHeight="1" x14ac:dyDescent="0.3">
      <c r="H742" s="29"/>
      <c r="I742" s="29"/>
      <c r="J742" s="33"/>
      <c r="K742" s="33"/>
      <c r="L742" s="33"/>
      <c r="M742" s="33"/>
      <c r="N742" s="33"/>
      <c r="O742" s="33"/>
      <c r="P742" s="33"/>
      <c r="Q742" s="33"/>
      <c r="R742" s="33"/>
      <c r="S742" s="33"/>
    </row>
    <row r="743" spans="8:19" ht="40.950000000000003" customHeight="1" x14ac:dyDescent="0.3">
      <c r="H743" s="29"/>
      <c r="I743" s="29"/>
      <c r="J743" s="33"/>
      <c r="K743" s="33"/>
      <c r="L743" s="33"/>
      <c r="M743" s="33"/>
      <c r="N743" s="33"/>
      <c r="O743" s="33"/>
      <c r="P743" s="33"/>
      <c r="Q743" s="33"/>
      <c r="R743" s="33"/>
      <c r="S743" s="33"/>
    </row>
    <row r="744" spans="8:19" ht="40.950000000000003" customHeight="1" x14ac:dyDescent="0.3">
      <c r="H744" s="29"/>
      <c r="I744" s="29"/>
      <c r="J744" s="33"/>
      <c r="K744" s="33"/>
      <c r="L744" s="33"/>
      <c r="M744" s="33"/>
      <c r="N744" s="33"/>
      <c r="O744" s="33"/>
      <c r="P744" s="33"/>
      <c r="Q744" s="33"/>
      <c r="R744" s="33"/>
      <c r="S744" s="33"/>
    </row>
    <row r="745" spans="8:19" ht="40.950000000000003" customHeight="1" x14ac:dyDescent="0.3">
      <c r="H745" s="29"/>
      <c r="I745" s="29"/>
      <c r="J745" s="33"/>
      <c r="K745" s="33"/>
      <c r="L745" s="33"/>
      <c r="M745" s="33"/>
      <c r="N745" s="33"/>
      <c r="O745" s="33"/>
      <c r="P745" s="33"/>
      <c r="Q745" s="33"/>
      <c r="R745" s="33"/>
      <c r="S745" s="33"/>
    </row>
    <row r="746" spans="8:19" ht="40.950000000000003" customHeight="1" x14ac:dyDescent="0.3">
      <c r="H746" s="29"/>
      <c r="I746" s="29"/>
      <c r="J746" s="33"/>
      <c r="K746" s="33"/>
      <c r="L746" s="33"/>
      <c r="M746" s="33"/>
      <c r="N746" s="33"/>
      <c r="O746" s="33"/>
      <c r="P746" s="33"/>
      <c r="Q746" s="33"/>
      <c r="R746" s="33"/>
      <c r="S746" s="33"/>
    </row>
    <row r="747" spans="8:19" ht="40.950000000000003" customHeight="1" x14ac:dyDescent="0.3">
      <c r="H747" s="29"/>
      <c r="I747" s="29"/>
      <c r="J747" s="33"/>
      <c r="K747" s="33"/>
      <c r="L747" s="33"/>
      <c r="M747" s="33"/>
      <c r="N747" s="33"/>
      <c r="O747" s="33"/>
      <c r="P747" s="33"/>
      <c r="Q747" s="33"/>
      <c r="R747" s="33"/>
      <c r="S747" s="33"/>
    </row>
    <row r="748" spans="8:19" ht="40.950000000000003" customHeight="1" x14ac:dyDescent="0.3">
      <c r="H748" s="29"/>
      <c r="I748" s="29"/>
      <c r="J748" s="33"/>
      <c r="K748" s="33"/>
      <c r="L748" s="33"/>
      <c r="M748" s="33"/>
      <c r="N748" s="33"/>
      <c r="O748" s="33"/>
      <c r="P748" s="33"/>
      <c r="Q748" s="33"/>
      <c r="R748" s="33"/>
      <c r="S748" s="33"/>
    </row>
    <row r="749" spans="8:19" ht="40.950000000000003" customHeight="1" x14ac:dyDescent="0.3">
      <c r="H749" s="29"/>
      <c r="I749" s="29"/>
      <c r="J749" s="33"/>
      <c r="K749" s="33"/>
      <c r="L749" s="33"/>
      <c r="M749" s="33"/>
      <c r="N749" s="33"/>
      <c r="O749" s="33"/>
      <c r="P749" s="33"/>
      <c r="Q749" s="33"/>
      <c r="R749" s="33"/>
      <c r="S749" s="33"/>
    </row>
    <row r="750" spans="8:19" ht="40.950000000000003" customHeight="1" x14ac:dyDescent="0.3">
      <c r="H750" s="29"/>
      <c r="I750" s="29"/>
      <c r="J750" s="33"/>
      <c r="K750" s="33"/>
      <c r="L750" s="33"/>
      <c r="M750" s="33"/>
      <c r="N750" s="33"/>
      <c r="O750" s="33"/>
      <c r="P750" s="33"/>
      <c r="Q750" s="33"/>
      <c r="R750" s="33"/>
      <c r="S750" s="33"/>
    </row>
    <row r="751" spans="8:19" ht="40.950000000000003" customHeight="1" x14ac:dyDescent="0.3">
      <c r="H751" s="29"/>
      <c r="I751" s="29"/>
      <c r="J751" s="33"/>
      <c r="K751" s="33"/>
      <c r="L751" s="33"/>
      <c r="M751" s="33"/>
      <c r="N751" s="33"/>
      <c r="O751" s="33"/>
      <c r="P751" s="33"/>
      <c r="Q751" s="33"/>
      <c r="R751" s="33"/>
      <c r="S751" s="33"/>
    </row>
    <row r="752" spans="8:19" ht="40.950000000000003" customHeight="1" x14ac:dyDescent="0.3">
      <c r="H752" s="29"/>
      <c r="I752" s="29"/>
      <c r="J752" s="33"/>
      <c r="K752" s="33"/>
      <c r="L752" s="33"/>
      <c r="M752" s="33"/>
      <c r="N752" s="33"/>
      <c r="O752" s="33"/>
      <c r="P752" s="33"/>
      <c r="Q752" s="33"/>
      <c r="R752" s="33"/>
      <c r="S752" s="33"/>
    </row>
    <row r="753" spans="8:19" ht="40.950000000000003" customHeight="1" x14ac:dyDescent="0.3">
      <c r="H753" s="29"/>
      <c r="I753" s="29"/>
      <c r="J753" s="33"/>
      <c r="K753" s="33"/>
      <c r="L753" s="33"/>
      <c r="M753" s="33"/>
      <c r="N753" s="33"/>
      <c r="O753" s="33"/>
      <c r="P753" s="33"/>
      <c r="Q753" s="33"/>
      <c r="R753" s="33"/>
      <c r="S753" s="33"/>
    </row>
    <row r="754" spans="8:19" ht="40.950000000000003" customHeight="1" x14ac:dyDescent="0.3">
      <c r="H754" s="29"/>
      <c r="I754" s="29"/>
      <c r="J754" s="33"/>
      <c r="K754" s="33"/>
      <c r="L754" s="33"/>
      <c r="M754" s="33"/>
      <c r="N754" s="33"/>
      <c r="O754" s="33"/>
      <c r="P754" s="33"/>
      <c r="Q754" s="33"/>
      <c r="R754" s="33"/>
      <c r="S754" s="33"/>
    </row>
    <row r="755" spans="8:19" ht="40.950000000000003" customHeight="1" x14ac:dyDescent="0.3">
      <c r="H755" s="29"/>
      <c r="I755" s="29"/>
      <c r="J755" s="33"/>
      <c r="K755" s="33"/>
      <c r="L755" s="33"/>
      <c r="M755" s="33"/>
      <c r="N755" s="33"/>
      <c r="O755" s="33"/>
      <c r="P755" s="33"/>
      <c r="Q755" s="33"/>
      <c r="R755" s="33"/>
      <c r="S755" s="33"/>
    </row>
    <row r="756" spans="8:19" ht="40.950000000000003" customHeight="1" x14ac:dyDescent="0.3">
      <c r="H756" s="29"/>
      <c r="I756" s="29"/>
      <c r="J756" s="33"/>
      <c r="K756" s="33"/>
      <c r="L756" s="33"/>
      <c r="M756" s="33"/>
      <c r="N756" s="33"/>
      <c r="O756" s="33"/>
      <c r="P756" s="33"/>
      <c r="Q756" s="33"/>
      <c r="R756" s="33"/>
      <c r="S756" s="33"/>
    </row>
    <row r="757" spans="8:19" ht="40.950000000000003" customHeight="1" x14ac:dyDescent="0.3">
      <c r="H757" s="29"/>
      <c r="I757" s="29"/>
      <c r="J757" s="33"/>
      <c r="K757" s="33"/>
      <c r="L757" s="33"/>
      <c r="M757" s="33"/>
      <c r="N757" s="33"/>
      <c r="O757" s="33"/>
      <c r="P757" s="33"/>
      <c r="Q757" s="33"/>
      <c r="R757" s="33"/>
      <c r="S757" s="33"/>
    </row>
    <row r="758" spans="8:19" ht="40.950000000000003" customHeight="1" x14ac:dyDescent="0.3">
      <c r="H758" s="29"/>
      <c r="I758" s="29"/>
      <c r="J758" s="33"/>
      <c r="K758" s="33"/>
      <c r="L758" s="33"/>
      <c r="M758" s="33"/>
      <c r="N758" s="33"/>
      <c r="O758" s="33"/>
      <c r="P758" s="33"/>
      <c r="Q758" s="33"/>
      <c r="R758" s="33"/>
      <c r="S758" s="33"/>
    </row>
    <row r="759" spans="8:19" ht="40.950000000000003" customHeight="1" x14ac:dyDescent="0.3">
      <c r="H759" s="29"/>
      <c r="I759" s="29"/>
      <c r="J759" s="33"/>
      <c r="K759" s="33"/>
      <c r="L759" s="33"/>
      <c r="M759" s="33"/>
      <c r="N759" s="33"/>
      <c r="O759" s="33"/>
      <c r="P759" s="33"/>
      <c r="Q759" s="33"/>
      <c r="R759" s="33"/>
      <c r="S759" s="33"/>
    </row>
    <row r="760" spans="8:19" ht="40.950000000000003" customHeight="1" x14ac:dyDescent="0.3">
      <c r="H760" s="29"/>
      <c r="I760" s="29"/>
      <c r="J760" s="33"/>
      <c r="K760" s="33"/>
      <c r="L760" s="33"/>
      <c r="M760" s="33"/>
      <c r="N760" s="33"/>
      <c r="O760" s="33"/>
      <c r="P760" s="33"/>
      <c r="Q760" s="33"/>
      <c r="R760" s="33"/>
      <c r="S760" s="33"/>
    </row>
    <row r="761" spans="8:19" ht="40.950000000000003" customHeight="1" x14ac:dyDescent="0.3">
      <c r="H761" s="29"/>
      <c r="I761" s="29"/>
      <c r="J761" s="33"/>
      <c r="K761" s="33"/>
      <c r="L761" s="33"/>
      <c r="M761" s="33"/>
      <c r="N761" s="33"/>
      <c r="O761" s="33"/>
      <c r="P761" s="33"/>
      <c r="Q761" s="33"/>
      <c r="R761" s="33"/>
      <c r="S761" s="33"/>
    </row>
    <row r="762" spans="8:19" ht="40.950000000000003" customHeight="1" x14ac:dyDescent="0.3">
      <c r="H762" s="29"/>
      <c r="I762" s="29"/>
      <c r="J762" s="33"/>
      <c r="K762" s="33"/>
      <c r="L762" s="33"/>
      <c r="M762" s="33"/>
      <c r="N762" s="33"/>
      <c r="O762" s="33"/>
      <c r="P762" s="33"/>
      <c r="Q762" s="33"/>
      <c r="R762" s="33"/>
      <c r="S762" s="33"/>
    </row>
    <row r="763" spans="8:19" ht="40.950000000000003" customHeight="1" x14ac:dyDescent="0.3">
      <c r="H763" s="29"/>
      <c r="I763" s="29"/>
      <c r="J763" s="33"/>
      <c r="K763" s="33"/>
      <c r="L763" s="33"/>
      <c r="M763" s="33"/>
      <c r="N763" s="33"/>
      <c r="O763" s="33"/>
      <c r="P763" s="33"/>
      <c r="Q763" s="33"/>
      <c r="R763" s="33"/>
      <c r="S763" s="33"/>
    </row>
    <row r="764" spans="8:19" ht="40.950000000000003" customHeight="1" x14ac:dyDescent="0.3">
      <c r="H764" s="29"/>
      <c r="I764" s="29"/>
      <c r="J764" s="33"/>
      <c r="K764" s="33"/>
      <c r="L764" s="33"/>
      <c r="M764" s="33"/>
      <c r="N764" s="33"/>
      <c r="O764" s="33"/>
      <c r="P764" s="33"/>
      <c r="Q764" s="33"/>
      <c r="R764" s="33"/>
      <c r="S764" s="33"/>
    </row>
    <row r="765" spans="8:19" ht="40.950000000000003" customHeight="1" x14ac:dyDescent="0.3">
      <c r="H765" s="29"/>
      <c r="I765" s="29"/>
      <c r="J765" s="33"/>
      <c r="K765" s="33"/>
      <c r="L765" s="33"/>
      <c r="M765" s="33"/>
      <c r="N765" s="33"/>
      <c r="O765" s="33"/>
      <c r="P765" s="33"/>
      <c r="Q765" s="33"/>
      <c r="R765" s="33"/>
      <c r="S765" s="33"/>
    </row>
    <row r="766" spans="8:19" ht="40.950000000000003" customHeight="1" x14ac:dyDescent="0.3">
      <c r="H766" s="29"/>
      <c r="I766" s="29"/>
      <c r="J766" s="33"/>
      <c r="K766" s="33"/>
      <c r="L766" s="33"/>
      <c r="M766" s="33"/>
      <c r="N766" s="33"/>
      <c r="O766" s="33"/>
      <c r="P766" s="33"/>
      <c r="Q766" s="33"/>
      <c r="R766" s="33"/>
      <c r="S766" s="33"/>
    </row>
    <row r="767" spans="8:19" ht="40.950000000000003" customHeight="1" x14ac:dyDescent="0.3">
      <c r="H767" s="29"/>
      <c r="I767" s="29"/>
      <c r="J767" s="33"/>
      <c r="K767" s="33"/>
      <c r="L767" s="33"/>
      <c r="M767" s="33"/>
      <c r="N767" s="33"/>
      <c r="O767" s="33"/>
      <c r="P767" s="33"/>
      <c r="Q767" s="33"/>
      <c r="R767" s="33"/>
      <c r="S767" s="33"/>
    </row>
    <row r="768" spans="8:19" ht="40.950000000000003" customHeight="1" x14ac:dyDescent="0.3">
      <c r="H768" s="29"/>
      <c r="I768" s="29"/>
      <c r="J768" s="33"/>
      <c r="K768" s="33"/>
      <c r="L768" s="33"/>
      <c r="M768" s="33"/>
      <c r="N768" s="33"/>
      <c r="O768" s="33"/>
      <c r="P768" s="33"/>
      <c r="Q768" s="33"/>
      <c r="R768" s="33"/>
      <c r="S768" s="33"/>
    </row>
    <row r="769" spans="8:19" ht="40.950000000000003" customHeight="1" x14ac:dyDescent="0.3">
      <c r="H769" s="29"/>
      <c r="I769" s="29"/>
      <c r="J769" s="33"/>
      <c r="K769" s="33"/>
      <c r="L769" s="33"/>
      <c r="M769" s="33"/>
      <c r="N769" s="33"/>
      <c r="O769" s="33"/>
      <c r="P769" s="33"/>
      <c r="Q769" s="33"/>
      <c r="R769" s="33"/>
      <c r="S769" s="33"/>
    </row>
    <row r="770" spans="8:19" ht="40.950000000000003" customHeight="1" x14ac:dyDescent="0.3">
      <c r="H770" s="29"/>
      <c r="I770" s="29"/>
      <c r="J770" s="33"/>
      <c r="K770" s="33"/>
      <c r="L770" s="33"/>
      <c r="M770" s="33"/>
      <c r="N770" s="33"/>
      <c r="O770" s="33"/>
      <c r="P770" s="33"/>
      <c r="Q770" s="33"/>
      <c r="R770" s="33"/>
      <c r="S770" s="33"/>
    </row>
    <row r="771" spans="8:19" ht="40.950000000000003" customHeight="1" x14ac:dyDescent="0.3">
      <c r="H771" s="29"/>
      <c r="I771" s="29"/>
      <c r="J771" s="33"/>
      <c r="K771" s="33"/>
      <c r="L771" s="33"/>
      <c r="M771" s="33"/>
      <c r="N771" s="33"/>
      <c r="O771" s="33"/>
      <c r="P771" s="33"/>
      <c r="Q771" s="33"/>
      <c r="R771" s="33"/>
      <c r="S771" s="33"/>
    </row>
    <row r="772" spans="8:19" ht="40.950000000000003" customHeight="1" x14ac:dyDescent="0.3">
      <c r="H772" s="29"/>
      <c r="I772" s="29"/>
      <c r="J772" s="33"/>
      <c r="K772" s="33"/>
      <c r="L772" s="33"/>
      <c r="M772" s="33"/>
      <c r="N772" s="33"/>
      <c r="O772" s="33"/>
      <c r="P772" s="33"/>
      <c r="Q772" s="33"/>
      <c r="R772" s="33"/>
      <c r="S772" s="33"/>
    </row>
    <row r="773" spans="8:19" ht="40.950000000000003" customHeight="1" x14ac:dyDescent="0.3">
      <c r="H773" s="29"/>
      <c r="I773" s="29"/>
      <c r="J773" s="33"/>
      <c r="K773" s="33"/>
      <c r="L773" s="33"/>
      <c r="M773" s="33"/>
      <c r="N773" s="33"/>
      <c r="O773" s="33"/>
      <c r="P773" s="33"/>
      <c r="Q773" s="33"/>
      <c r="R773" s="33"/>
      <c r="S773" s="33"/>
    </row>
    <row r="774" spans="8:19" ht="40.950000000000003" customHeight="1" x14ac:dyDescent="0.3">
      <c r="H774" s="29"/>
      <c r="I774" s="29"/>
      <c r="J774" s="33"/>
      <c r="K774" s="33"/>
      <c r="L774" s="33"/>
      <c r="M774" s="33"/>
      <c r="N774" s="33"/>
      <c r="O774" s="33"/>
      <c r="P774" s="33"/>
      <c r="Q774" s="33"/>
      <c r="R774" s="33"/>
      <c r="S774" s="33"/>
    </row>
    <row r="775" spans="8:19" ht="40.950000000000003" customHeight="1" x14ac:dyDescent="0.3">
      <c r="H775" s="29"/>
      <c r="I775" s="29"/>
      <c r="J775" s="33"/>
      <c r="K775" s="33"/>
      <c r="L775" s="33"/>
      <c r="M775" s="33"/>
      <c r="N775" s="33"/>
      <c r="O775" s="33"/>
      <c r="P775" s="33"/>
      <c r="Q775" s="33"/>
      <c r="R775" s="33"/>
      <c r="S775" s="33"/>
    </row>
    <row r="776" spans="8:19" ht="40.950000000000003" customHeight="1" x14ac:dyDescent="0.3">
      <c r="H776" s="29"/>
      <c r="I776" s="29"/>
      <c r="J776" s="33"/>
      <c r="K776" s="33"/>
      <c r="L776" s="33"/>
      <c r="M776" s="33"/>
      <c r="N776" s="33"/>
      <c r="O776" s="33"/>
      <c r="P776" s="33"/>
      <c r="Q776" s="33"/>
      <c r="R776" s="33"/>
      <c r="S776" s="33"/>
    </row>
    <row r="777" spans="8:19" ht="40.950000000000003" customHeight="1" x14ac:dyDescent="0.3">
      <c r="H777" s="29"/>
      <c r="I777" s="29"/>
      <c r="J777" s="33"/>
      <c r="K777" s="33"/>
      <c r="L777" s="33"/>
      <c r="M777" s="33"/>
      <c r="N777" s="33"/>
      <c r="O777" s="33"/>
      <c r="P777" s="33"/>
      <c r="Q777" s="33"/>
      <c r="R777" s="33"/>
      <c r="S777" s="33"/>
    </row>
    <row r="778" spans="8:19" ht="40.950000000000003" customHeight="1" x14ac:dyDescent="0.3">
      <c r="H778" s="29"/>
      <c r="I778" s="29"/>
      <c r="J778" s="33"/>
      <c r="K778" s="33"/>
      <c r="L778" s="33"/>
      <c r="M778" s="33"/>
      <c r="N778" s="33"/>
      <c r="O778" s="33"/>
      <c r="P778" s="33"/>
      <c r="Q778" s="33"/>
      <c r="R778" s="33"/>
      <c r="S778" s="33"/>
    </row>
    <row r="779" spans="8:19" ht="40.950000000000003" customHeight="1" x14ac:dyDescent="0.3">
      <c r="H779" s="29"/>
      <c r="I779" s="29"/>
      <c r="J779" s="33"/>
      <c r="K779" s="33"/>
      <c r="L779" s="33"/>
      <c r="M779" s="33"/>
      <c r="N779" s="33"/>
      <c r="O779" s="33"/>
      <c r="P779" s="33"/>
      <c r="Q779" s="33"/>
      <c r="R779" s="33"/>
      <c r="S779" s="33"/>
    </row>
    <row r="780" spans="8:19" ht="40.950000000000003" customHeight="1" x14ac:dyDescent="0.3">
      <c r="H780" s="29"/>
      <c r="I780" s="29"/>
      <c r="J780" s="33"/>
      <c r="K780" s="33"/>
      <c r="L780" s="33"/>
      <c r="M780" s="33"/>
      <c r="N780" s="33"/>
      <c r="O780" s="33"/>
      <c r="P780" s="33"/>
      <c r="Q780" s="33"/>
      <c r="R780" s="33"/>
      <c r="S780" s="33"/>
    </row>
    <row r="781" spans="8:19" ht="40.950000000000003" customHeight="1" x14ac:dyDescent="0.3">
      <c r="H781" s="29"/>
      <c r="I781" s="29"/>
      <c r="J781" s="33"/>
      <c r="K781" s="33"/>
      <c r="L781" s="33"/>
      <c r="M781" s="33"/>
      <c r="N781" s="33"/>
      <c r="O781" s="33"/>
      <c r="P781" s="33"/>
      <c r="Q781" s="33"/>
      <c r="R781" s="33"/>
      <c r="S781" s="33"/>
    </row>
    <row r="782" spans="8:19" ht="40.950000000000003" customHeight="1" x14ac:dyDescent="0.3">
      <c r="H782" s="29"/>
      <c r="I782" s="29"/>
      <c r="J782" s="33"/>
      <c r="K782" s="33"/>
      <c r="L782" s="33"/>
      <c r="M782" s="33"/>
      <c r="N782" s="33"/>
      <c r="O782" s="33"/>
      <c r="P782" s="33"/>
      <c r="Q782" s="33"/>
      <c r="R782" s="33"/>
      <c r="S782" s="33"/>
    </row>
    <row r="783" spans="8:19" ht="40.950000000000003" customHeight="1" x14ac:dyDescent="0.3">
      <c r="H783" s="29"/>
      <c r="I783" s="29"/>
      <c r="J783" s="33"/>
      <c r="K783" s="33"/>
      <c r="L783" s="33"/>
      <c r="M783" s="33"/>
      <c r="N783" s="33"/>
      <c r="O783" s="33"/>
      <c r="P783" s="33"/>
      <c r="Q783" s="33"/>
      <c r="R783" s="33"/>
      <c r="S783" s="33"/>
    </row>
    <row r="784" spans="8:19" ht="40.950000000000003" customHeight="1" x14ac:dyDescent="0.3">
      <c r="H784" s="29"/>
      <c r="I784" s="29"/>
      <c r="J784" s="33"/>
      <c r="K784" s="33"/>
      <c r="L784" s="33"/>
      <c r="M784" s="33"/>
      <c r="N784" s="33"/>
      <c r="O784" s="33"/>
      <c r="P784" s="33"/>
      <c r="Q784" s="33"/>
      <c r="R784" s="33"/>
      <c r="S784" s="33"/>
    </row>
    <row r="785" spans="8:19" ht="40.950000000000003" customHeight="1" x14ac:dyDescent="0.3">
      <c r="H785" s="29"/>
      <c r="I785" s="29"/>
      <c r="J785" s="33"/>
      <c r="K785" s="33"/>
      <c r="L785" s="33"/>
      <c r="M785" s="33"/>
      <c r="N785" s="33"/>
      <c r="O785" s="33"/>
      <c r="P785" s="33"/>
      <c r="Q785" s="33"/>
      <c r="R785" s="33"/>
      <c r="S785" s="33"/>
    </row>
    <row r="786" spans="8:19" ht="40.950000000000003" customHeight="1" x14ac:dyDescent="0.3">
      <c r="H786" s="29"/>
      <c r="I786" s="29"/>
      <c r="J786" s="33"/>
      <c r="K786" s="33"/>
      <c r="L786" s="33"/>
      <c r="M786" s="33"/>
      <c r="N786" s="33"/>
      <c r="O786" s="33"/>
      <c r="P786" s="33"/>
      <c r="Q786" s="33"/>
      <c r="R786" s="33"/>
      <c r="S786" s="33"/>
    </row>
    <row r="787" spans="8:19" ht="40.950000000000003" customHeight="1" x14ac:dyDescent="0.3">
      <c r="H787" s="29"/>
      <c r="I787" s="29"/>
      <c r="J787" s="33"/>
      <c r="K787" s="33"/>
      <c r="L787" s="33"/>
      <c r="M787" s="33"/>
      <c r="N787" s="33"/>
      <c r="O787" s="33"/>
      <c r="P787" s="33"/>
      <c r="Q787" s="33"/>
      <c r="R787" s="33"/>
      <c r="S787" s="33"/>
    </row>
    <row r="788" spans="8:19" ht="40.950000000000003" customHeight="1" x14ac:dyDescent="0.3">
      <c r="H788" s="29"/>
      <c r="I788" s="29"/>
      <c r="J788" s="33"/>
      <c r="K788" s="33"/>
      <c r="L788" s="33"/>
      <c r="M788" s="33"/>
      <c r="N788" s="33"/>
      <c r="O788" s="33"/>
      <c r="P788" s="33"/>
      <c r="Q788" s="33"/>
      <c r="R788" s="33"/>
      <c r="S788" s="33"/>
    </row>
    <row r="789" spans="8:19" ht="40.950000000000003" customHeight="1" x14ac:dyDescent="0.3">
      <c r="H789" s="29"/>
      <c r="I789" s="29"/>
      <c r="J789" s="33"/>
      <c r="K789" s="33"/>
      <c r="L789" s="33"/>
      <c r="M789" s="33"/>
      <c r="N789" s="33"/>
      <c r="O789" s="33"/>
      <c r="P789" s="33"/>
      <c r="Q789" s="33"/>
      <c r="R789" s="33"/>
      <c r="S789" s="33"/>
    </row>
    <row r="790" spans="8:19" ht="40.950000000000003" customHeight="1" x14ac:dyDescent="0.3">
      <c r="H790" s="29"/>
      <c r="I790" s="29"/>
      <c r="J790" s="33"/>
      <c r="K790" s="33"/>
      <c r="L790" s="33"/>
      <c r="M790" s="33"/>
      <c r="N790" s="33"/>
      <c r="O790" s="33"/>
      <c r="P790" s="33"/>
      <c r="Q790" s="33"/>
      <c r="R790" s="33"/>
      <c r="S790" s="33"/>
    </row>
    <row r="791" spans="8:19" ht="40.950000000000003" customHeight="1" x14ac:dyDescent="0.3">
      <c r="H791" s="29"/>
      <c r="I791" s="29"/>
      <c r="J791" s="33"/>
      <c r="K791" s="33"/>
      <c r="L791" s="33"/>
      <c r="M791" s="33"/>
      <c r="N791" s="33"/>
      <c r="O791" s="33"/>
      <c r="P791" s="33"/>
      <c r="Q791" s="33"/>
      <c r="R791" s="33"/>
      <c r="S791" s="33"/>
    </row>
    <row r="792" spans="8:19" ht="40.950000000000003" customHeight="1" x14ac:dyDescent="0.3">
      <c r="H792" s="29"/>
      <c r="I792" s="29"/>
      <c r="J792" s="33"/>
      <c r="K792" s="33"/>
      <c r="L792" s="33"/>
      <c r="M792" s="33"/>
      <c r="N792" s="33"/>
      <c r="O792" s="33"/>
      <c r="P792" s="33"/>
      <c r="Q792" s="33"/>
      <c r="R792" s="33"/>
      <c r="S792" s="33"/>
    </row>
    <row r="793" spans="8:19" ht="40.950000000000003" customHeight="1" x14ac:dyDescent="0.3">
      <c r="H793" s="29"/>
      <c r="I793" s="29"/>
      <c r="J793" s="33"/>
      <c r="K793" s="33"/>
      <c r="L793" s="33"/>
      <c r="M793" s="33"/>
      <c r="N793" s="33"/>
      <c r="O793" s="33"/>
      <c r="P793" s="33"/>
      <c r="Q793" s="33"/>
      <c r="R793" s="33"/>
      <c r="S793" s="33"/>
    </row>
    <row r="794" spans="8:19" ht="40.950000000000003" customHeight="1" x14ac:dyDescent="0.3">
      <c r="H794" s="29"/>
      <c r="I794" s="29"/>
      <c r="J794" s="33"/>
      <c r="K794" s="33"/>
      <c r="L794" s="33"/>
      <c r="M794" s="33"/>
      <c r="N794" s="33"/>
      <c r="O794" s="33"/>
      <c r="P794" s="33"/>
      <c r="Q794" s="33"/>
      <c r="R794" s="33"/>
      <c r="S794" s="33"/>
    </row>
    <row r="795" spans="8:19" ht="40.950000000000003" customHeight="1" x14ac:dyDescent="0.3">
      <c r="H795" s="29"/>
      <c r="I795" s="29"/>
      <c r="J795" s="33"/>
      <c r="K795" s="33"/>
      <c r="L795" s="33"/>
      <c r="M795" s="33"/>
      <c r="N795" s="33"/>
      <c r="O795" s="33"/>
      <c r="P795" s="33"/>
      <c r="Q795" s="33"/>
      <c r="R795" s="33"/>
      <c r="S795" s="33"/>
    </row>
    <row r="796" spans="8:19" ht="40.950000000000003" customHeight="1" x14ac:dyDescent="0.3">
      <c r="H796" s="29"/>
      <c r="I796" s="29"/>
      <c r="J796" s="33"/>
      <c r="K796" s="33"/>
      <c r="L796" s="33"/>
      <c r="M796" s="33"/>
      <c r="N796" s="33"/>
      <c r="O796" s="33"/>
      <c r="P796" s="33"/>
      <c r="Q796" s="33"/>
      <c r="R796" s="33"/>
      <c r="S796" s="33"/>
    </row>
    <row r="797" spans="8:19" ht="40.950000000000003" customHeight="1" x14ac:dyDescent="0.3">
      <c r="H797" s="29"/>
      <c r="I797" s="29"/>
      <c r="J797" s="33"/>
      <c r="K797" s="33"/>
      <c r="L797" s="33"/>
      <c r="M797" s="33"/>
      <c r="N797" s="33"/>
      <c r="O797" s="33"/>
      <c r="P797" s="33"/>
      <c r="Q797" s="33"/>
      <c r="R797" s="33"/>
      <c r="S797" s="33"/>
    </row>
    <row r="798" spans="8:19" ht="40.950000000000003" customHeight="1" x14ac:dyDescent="0.3">
      <c r="H798" s="29"/>
      <c r="I798" s="29"/>
      <c r="J798" s="33"/>
      <c r="K798" s="33"/>
      <c r="L798" s="33"/>
      <c r="M798" s="33"/>
      <c r="N798" s="33"/>
      <c r="O798" s="33"/>
      <c r="P798" s="33"/>
      <c r="Q798" s="33"/>
      <c r="R798" s="33"/>
      <c r="S798" s="33"/>
    </row>
    <row r="799" spans="8:19" ht="40.950000000000003" customHeight="1" x14ac:dyDescent="0.3">
      <c r="H799" s="29"/>
      <c r="I799" s="29"/>
      <c r="J799" s="33"/>
      <c r="K799" s="33"/>
      <c r="L799" s="33"/>
      <c r="M799" s="33"/>
      <c r="N799" s="33"/>
      <c r="O799" s="33"/>
      <c r="P799" s="33"/>
      <c r="Q799" s="33"/>
      <c r="R799" s="33"/>
      <c r="S799" s="33"/>
    </row>
    <row r="800" spans="8:19" ht="40.950000000000003" customHeight="1" x14ac:dyDescent="0.3">
      <c r="H800" s="29"/>
      <c r="I800" s="29"/>
      <c r="J800" s="33"/>
      <c r="K800" s="33"/>
      <c r="L800" s="33"/>
      <c r="M800" s="33"/>
      <c r="N800" s="33"/>
      <c r="O800" s="33"/>
      <c r="P800" s="33"/>
      <c r="Q800" s="33"/>
      <c r="R800" s="33"/>
      <c r="S800" s="33"/>
    </row>
    <row r="801" spans="8:19" ht="40.950000000000003" customHeight="1" x14ac:dyDescent="0.3">
      <c r="H801" s="29"/>
      <c r="I801" s="29"/>
      <c r="J801" s="33"/>
      <c r="K801" s="33"/>
      <c r="L801" s="33"/>
      <c r="M801" s="33"/>
      <c r="N801" s="33"/>
      <c r="O801" s="33"/>
      <c r="P801" s="33"/>
      <c r="Q801" s="33"/>
      <c r="R801" s="33"/>
      <c r="S801" s="33"/>
    </row>
    <row r="802" spans="8:19" ht="40.950000000000003" customHeight="1" x14ac:dyDescent="0.3">
      <c r="H802" s="29"/>
      <c r="I802" s="29"/>
      <c r="J802" s="33"/>
      <c r="K802" s="33"/>
      <c r="L802" s="33"/>
      <c r="M802" s="33"/>
      <c r="N802" s="33"/>
      <c r="O802" s="33"/>
      <c r="P802" s="33"/>
      <c r="Q802" s="33"/>
      <c r="R802" s="33"/>
      <c r="S802" s="33"/>
    </row>
    <row r="803" spans="8:19" ht="40.950000000000003" customHeight="1" x14ac:dyDescent="0.3">
      <c r="H803" s="29"/>
      <c r="I803" s="29"/>
      <c r="J803" s="33"/>
      <c r="K803" s="33"/>
      <c r="L803" s="33"/>
      <c r="M803" s="33"/>
      <c r="N803" s="33"/>
      <c r="O803" s="33"/>
      <c r="P803" s="33"/>
      <c r="Q803" s="33"/>
      <c r="R803" s="33"/>
      <c r="S803" s="33"/>
    </row>
    <row r="804" spans="8:19" ht="40.950000000000003" customHeight="1" x14ac:dyDescent="0.3">
      <c r="H804" s="29"/>
      <c r="I804" s="29"/>
      <c r="J804" s="33"/>
      <c r="K804" s="33"/>
      <c r="L804" s="33"/>
      <c r="M804" s="33"/>
      <c r="N804" s="33"/>
      <c r="O804" s="33"/>
      <c r="P804" s="33"/>
      <c r="Q804" s="33"/>
      <c r="R804" s="33"/>
      <c r="S804" s="33"/>
    </row>
    <row r="805" spans="8:19" ht="40.950000000000003" customHeight="1" x14ac:dyDescent="0.3">
      <c r="H805" s="29"/>
      <c r="I805" s="29"/>
      <c r="J805" s="33"/>
      <c r="K805" s="33"/>
      <c r="L805" s="33"/>
      <c r="M805" s="33"/>
      <c r="N805" s="33"/>
      <c r="O805" s="33"/>
      <c r="P805" s="33"/>
      <c r="Q805" s="33"/>
      <c r="R805" s="33"/>
      <c r="S805" s="33"/>
    </row>
    <row r="806" spans="8:19" ht="40.950000000000003" customHeight="1" x14ac:dyDescent="0.3">
      <c r="H806" s="29"/>
      <c r="I806" s="29"/>
      <c r="J806" s="33"/>
      <c r="K806" s="33"/>
      <c r="L806" s="33"/>
      <c r="M806" s="33"/>
      <c r="N806" s="33"/>
      <c r="O806" s="33"/>
      <c r="P806" s="33"/>
      <c r="Q806" s="33"/>
      <c r="R806" s="33"/>
      <c r="S806" s="33"/>
    </row>
    <row r="807" spans="8:19" ht="40.950000000000003" customHeight="1" x14ac:dyDescent="0.3">
      <c r="H807" s="29"/>
      <c r="I807" s="29"/>
      <c r="J807" s="33"/>
      <c r="K807" s="33"/>
      <c r="L807" s="33"/>
      <c r="M807" s="33"/>
      <c r="N807" s="33"/>
      <c r="O807" s="33"/>
      <c r="P807" s="33"/>
      <c r="Q807" s="33"/>
      <c r="R807" s="33"/>
      <c r="S807" s="33"/>
    </row>
    <row r="808" spans="8:19" ht="40.950000000000003" customHeight="1" x14ac:dyDescent="0.3">
      <c r="H808" s="29"/>
      <c r="I808" s="29"/>
      <c r="J808" s="33"/>
      <c r="K808" s="33"/>
      <c r="L808" s="33"/>
      <c r="M808" s="33"/>
      <c r="N808" s="33"/>
      <c r="O808" s="33"/>
      <c r="P808" s="33"/>
      <c r="Q808" s="33"/>
      <c r="R808" s="33"/>
      <c r="S808" s="33"/>
    </row>
    <row r="809" spans="8:19" ht="40.950000000000003" customHeight="1" x14ac:dyDescent="0.3">
      <c r="H809" s="29"/>
      <c r="I809" s="29"/>
      <c r="J809" s="33"/>
      <c r="K809" s="33"/>
      <c r="L809" s="33"/>
      <c r="M809" s="33"/>
      <c r="N809" s="33"/>
      <c r="O809" s="33"/>
      <c r="P809" s="33"/>
      <c r="Q809" s="33"/>
      <c r="R809" s="33"/>
      <c r="S809" s="33"/>
    </row>
    <row r="810" spans="8:19" ht="40.950000000000003" customHeight="1" x14ac:dyDescent="0.3">
      <c r="H810" s="29"/>
      <c r="I810" s="29"/>
      <c r="J810" s="33"/>
      <c r="K810" s="33"/>
      <c r="L810" s="33"/>
      <c r="M810" s="33"/>
      <c r="N810" s="33"/>
      <c r="O810" s="33"/>
      <c r="P810" s="33"/>
      <c r="Q810" s="33"/>
      <c r="R810" s="33"/>
      <c r="S810" s="33"/>
    </row>
    <row r="811" spans="8:19" ht="40.950000000000003" customHeight="1" x14ac:dyDescent="0.3">
      <c r="H811" s="29"/>
      <c r="I811" s="29"/>
      <c r="J811" s="33"/>
      <c r="K811" s="33"/>
      <c r="L811" s="33"/>
      <c r="M811" s="33"/>
      <c r="N811" s="33"/>
      <c r="O811" s="33"/>
      <c r="P811" s="33"/>
      <c r="Q811" s="33"/>
      <c r="R811" s="33"/>
      <c r="S811" s="33"/>
    </row>
    <row r="812" spans="8:19" ht="40.950000000000003" customHeight="1" x14ac:dyDescent="0.3">
      <c r="H812" s="29"/>
      <c r="I812" s="29"/>
      <c r="J812" s="33"/>
      <c r="K812" s="33"/>
      <c r="L812" s="33"/>
      <c r="M812" s="33"/>
      <c r="N812" s="33"/>
      <c r="O812" s="33"/>
      <c r="P812" s="33"/>
      <c r="Q812" s="33"/>
      <c r="R812" s="33"/>
      <c r="S812" s="33"/>
    </row>
    <row r="813" spans="8:19" ht="40.950000000000003" customHeight="1" x14ac:dyDescent="0.3">
      <c r="H813" s="29"/>
      <c r="I813" s="29"/>
      <c r="J813" s="33"/>
      <c r="K813" s="33"/>
      <c r="L813" s="33"/>
      <c r="M813" s="33"/>
      <c r="N813" s="33"/>
      <c r="O813" s="33"/>
      <c r="P813" s="33"/>
      <c r="Q813" s="33"/>
      <c r="R813" s="33"/>
      <c r="S813" s="33"/>
    </row>
    <row r="814" spans="8:19" ht="40.950000000000003" customHeight="1" x14ac:dyDescent="0.3">
      <c r="H814" s="29"/>
      <c r="I814" s="29"/>
      <c r="J814" s="33"/>
      <c r="K814" s="33"/>
      <c r="L814" s="33"/>
      <c r="M814" s="33"/>
      <c r="N814" s="33"/>
      <c r="O814" s="33"/>
      <c r="P814" s="33"/>
      <c r="Q814" s="33"/>
      <c r="R814" s="33"/>
      <c r="S814" s="33"/>
    </row>
    <row r="815" spans="8:19" ht="40.950000000000003" customHeight="1" x14ac:dyDescent="0.3">
      <c r="H815" s="29"/>
      <c r="I815" s="29"/>
      <c r="J815" s="33"/>
      <c r="K815" s="33"/>
      <c r="L815" s="33"/>
      <c r="M815" s="33"/>
      <c r="N815" s="33"/>
      <c r="O815" s="33"/>
      <c r="P815" s="33"/>
      <c r="Q815" s="33"/>
      <c r="R815" s="33"/>
      <c r="S815" s="33"/>
    </row>
    <row r="816" spans="8:19" ht="40.950000000000003" customHeight="1" x14ac:dyDescent="0.3">
      <c r="H816" s="29"/>
      <c r="I816" s="29"/>
      <c r="J816" s="33"/>
      <c r="K816" s="33"/>
      <c r="L816" s="33"/>
      <c r="M816" s="33"/>
      <c r="N816" s="33"/>
      <c r="O816" s="33"/>
      <c r="P816" s="33"/>
      <c r="Q816" s="33"/>
      <c r="R816" s="33"/>
      <c r="S816" s="33"/>
    </row>
    <row r="817" spans="8:19" ht="40.950000000000003" customHeight="1" x14ac:dyDescent="0.3">
      <c r="H817" s="29"/>
      <c r="I817" s="29"/>
      <c r="J817" s="33"/>
      <c r="K817" s="33"/>
      <c r="L817" s="33"/>
      <c r="M817" s="33"/>
      <c r="N817" s="33"/>
      <c r="O817" s="33"/>
      <c r="P817" s="33"/>
      <c r="Q817" s="33"/>
      <c r="R817" s="33"/>
      <c r="S817" s="33"/>
    </row>
    <row r="818" spans="8:19" ht="40.950000000000003" customHeight="1" x14ac:dyDescent="0.3">
      <c r="H818" s="29"/>
      <c r="I818" s="29"/>
      <c r="J818" s="33"/>
      <c r="K818" s="33"/>
      <c r="L818" s="33"/>
      <c r="M818" s="33"/>
      <c r="N818" s="33"/>
      <c r="O818" s="33"/>
      <c r="P818" s="33"/>
      <c r="Q818" s="33"/>
      <c r="R818" s="33"/>
      <c r="S818" s="33"/>
    </row>
    <row r="819" spans="8:19" ht="40.950000000000003" customHeight="1" x14ac:dyDescent="0.3">
      <c r="H819" s="29"/>
      <c r="I819" s="29"/>
      <c r="J819" s="33"/>
      <c r="K819" s="33"/>
      <c r="L819" s="33"/>
      <c r="M819" s="33"/>
      <c r="N819" s="33"/>
      <c r="O819" s="33"/>
      <c r="P819" s="33"/>
      <c r="Q819" s="33"/>
      <c r="R819" s="33"/>
      <c r="S819" s="33"/>
    </row>
    <row r="820" spans="8:19" ht="40.950000000000003" customHeight="1" x14ac:dyDescent="0.3">
      <c r="H820" s="29"/>
      <c r="I820" s="29"/>
      <c r="J820" s="33"/>
      <c r="K820" s="33"/>
      <c r="L820" s="33"/>
      <c r="M820" s="33"/>
      <c r="N820" s="33"/>
      <c r="O820" s="33"/>
      <c r="P820" s="33"/>
      <c r="Q820" s="33"/>
      <c r="R820" s="33"/>
      <c r="S820" s="33"/>
    </row>
    <row r="821" spans="8:19" ht="40.950000000000003" customHeight="1" x14ac:dyDescent="0.3">
      <c r="H821" s="29"/>
      <c r="I821" s="29"/>
      <c r="J821" s="33"/>
      <c r="K821" s="33"/>
      <c r="L821" s="33"/>
      <c r="M821" s="33"/>
      <c r="N821" s="33"/>
      <c r="O821" s="33"/>
      <c r="P821" s="33"/>
      <c r="Q821" s="33"/>
      <c r="R821" s="33"/>
      <c r="S821" s="33"/>
    </row>
    <row r="822" spans="8:19" ht="40.950000000000003" customHeight="1" x14ac:dyDescent="0.3">
      <c r="H822" s="29"/>
      <c r="I822" s="29"/>
      <c r="J822" s="33"/>
      <c r="K822" s="33"/>
      <c r="L822" s="33"/>
      <c r="M822" s="33"/>
      <c r="N822" s="33"/>
      <c r="O822" s="33"/>
      <c r="P822" s="33"/>
      <c r="Q822" s="33"/>
      <c r="R822" s="33"/>
      <c r="S822" s="33"/>
    </row>
    <row r="823" spans="8:19" ht="40.950000000000003" customHeight="1" x14ac:dyDescent="0.3">
      <c r="H823" s="29"/>
      <c r="I823" s="29"/>
      <c r="J823" s="33"/>
      <c r="K823" s="33"/>
      <c r="L823" s="33"/>
      <c r="M823" s="33"/>
      <c r="N823" s="33"/>
      <c r="O823" s="33"/>
      <c r="P823" s="33"/>
      <c r="Q823" s="33"/>
      <c r="R823" s="33"/>
      <c r="S823" s="33"/>
    </row>
    <row r="824" spans="8:19" ht="40.950000000000003" customHeight="1" x14ac:dyDescent="0.3">
      <c r="H824" s="29"/>
      <c r="I824" s="29"/>
      <c r="J824" s="33"/>
      <c r="K824" s="33"/>
      <c r="L824" s="33"/>
      <c r="M824" s="33"/>
      <c r="N824" s="33"/>
      <c r="O824" s="33"/>
      <c r="P824" s="33"/>
      <c r="Q824" s="33"/>
      <c r="R824" s="33"/>
      <c r="S824" s="33"/>
    </row>
    <row r="825" spans="8:19" ht="40.950000000000003" customHeight="1" x14ac:dyDescent="0.3">
      <c r="H825" s="29"/>
      <c r="I825" s="29"/>
      <c r="J825" s="33"/>
      <c r="K825" s="33"/>
      <c r="L825" s="33"/>
      <c r="M825" s="33"/>
      <c r="N825" s="33"/>
      <c r="O825" s="33"/>
      <c r="P825" s="33"/>
      <c r="Q825" s="33"/>
      <c r="R825" s="33"/>
      <c r="S825" s="33"/>
    </row>
    <row r="826" spans="8:19" ht="40.950000000000003" customHeight="1" x14ac:dyDescent="0.3">
      <c r="H826" s="29"/>
      <c r="I826" s="29"/>
      <c r="J826" s="33"/>
      <c r="K826" s="33"/>
      <c r="L826" s="33"/>
      <c r="M826" s="33"/>
      <c r="N826" s="33"/>
      <c r="O826" s="33"/>
      <c r="P826" s="33"/>
      <c r="Q826" s="33"/>
      <c r="R826" s="33"/>
      <c r="S826" s="33"/>
    </row>
    <row r="827" spans="8:19" ht="40.950000000000003" customHeight="1" x14ac:dyDescent="0.3">
      <c r="H827" s="29"/>
      <c r="I827" s="29"/>
      <c r="J827" s="33"/>
      <c r="K827" s="33"/>
      <c r="L827" s="33"/>
      <c r="M827" s="33"/>
      <c r="N827" s="33"/>
      <c r="O827" s="33"/>
      <c r="P827" s="33"/>
      <c r="Q827" s="33"/>
      <c r="R827" s="33"/>
      <c r="S827" s="33"/>
    </row>
    <row r="828" spans="8:19" ht="40.950000000000003" customHeight="1" x14ac:dyDescent="0.3">
      <c r="H828" s="29"/>
      <c r="I828" s="29"/>
      <c r="J828" s="33"/>
      <c r="K828" s="33"/>
      <c r="L828" s="33"/>
      <c r="M828" s="33"/>
      <c r="N828" s="33"/>
      <c r="O828" s="33"/>
      <c r="P828" s="33"/>
      <c r="Q828" s="33"/>
      <c r="R828" s="33"/>
      <c r="S828" s="33"/>
    </row>
    <row r="829" spans="8:19" ht="40.950000000000003" customHeight="1" x14ac:dyDescent="0.3">
      <c r="H829" s="29"/>
      <c r="I829" s="29"/>
      <c r="J829" s="33"/>
      <c r="K829" s="33"/>
      <c r="L829" s="33"/>
      <c r="M829" s="33"/>
      <c r="N829" s="33"/>
      <c r="O829" s="33"/>
      <c r="P829" s="33"/>
      <c r="Q829" s="33"/>
      <c r="R829" s="33"/>
      <c r="S829" s="33"/>
    </row>
    <row r="830" spans="8:19" ht="40.950000000000003" customHeight="1" x14ac:dyDescent="0.3">
      <c r="H830" s="29"/>
      <c r="I830" s="29"/>
      <c r="J830" s="33"/>
      <c r="K830" s="33"/>
      <c r="L830" s="33"/>
      <c r="M830" s="33"/>
      <c r="N830" s="33"/>
      <c r="O830" s="33"/>
      <c r="P830" s="33"/>
      <c r="Q830" s="33"/>
      <c r="R830" s="33"/>
      <c r="S830" s="33"/>
    </row>
    <row r="831" spans="8:19" ht="40.950000000000003" customHeight="1" x14ac:dyDescent="0.3">
      <c r="H831" s="29"/>
      <c r="I831" s="29"/>
      <c r="J831" s="33"/>
      <c r="K831" s="33"/>
      <c r="L831" s="33"/>
      <c r="M831" s="33"/>
      <c r="N831" s="33"/>
      <c r="O831" s="33"/>
      <c r="P831" s="33"/>
      <c r="Q831" s="33"/>
      <c r="R831" s="33"/>
      <c r="S831" s="33"/>
    </row>
    <row r="832" spans="8:19" ht="40.950000000000003" customHeight="1" x14ac:dyDescent="0.3">
      <c r="H832" s="29"/>
      <c r="I832" s="29"/>
      <c r="J832" s="33"/>
      <c r="K832" s="33"/>
      <c r="L832" s="33"/>
      <c r="M832" s="33"/>
      <c r="N832" s="33"/>
      <c r="O832" s="33"/>
      <c r="P832" s="33"/>
      <c r="Q832" s="33"/>
      <c r="R832" s="33"/>
      <c r="S832" s="33"/>
    </row>
    <row r="833" spans="8:19" ht="40.950000000000003" customHeight="1" x14ac:dyDescent="0.3">
      <c r="H833" s="29"/>
      <c r="I833" s="29"/>
      <c r="J833" s="33"/>
      <c r="K833" s="33"/>
      <c r="L833" s="33"/>
      <c r="M833" s="33"/>
      <c r="N833" s="33"/>
      <c r="O833" s="33"/>
      <c r="P833" s="33"/>
      <c r="Q833" s="33"/>
      <c r="R833" s="33"/>
      <c r="S833" s="33"/>
    </row>
    <row r="834" spans="8:19" ht="40.950000000000003" customHeight="1" x14ac:dyDescent="0.3">
      <c r="H834" s="29"/>
      <c r="I834" s="29"/>
      <c r="J834" s="33"/>
      <c r="K834" s="33"/>
      <c r="L834" s="33"/>
      <c r="M834" s="33"/>
      <c r="N834" s="33"/>
      <c r="O834" s="33"/>
      <c r="P834" s="33"/>
      <c r="Q834" s="33"/>
      <c r="R834" s="33"/>
      <c r="S834" s="33"/>
    </row>
    <row r="835" spans="8:19" ht="40.950000000000003" customHeight="1" x14ac:dyDescent="0.3">
      <c r="H835" s="29"/>
      <c r="I835" s="29"/>
      <c r="J835" s="33"/>
      <c r="K835" s="33"/>
      <c r="L835" s="33"/>
      <c r="M835" s="33"/>
      <c r="N835" s="33"/>
      <c r="O835" s="33"/>
      <c r="P835" s="33"/>
      <c r="Q835" s="33"/>
      <c r="R835" s="33"/>
      <c r="S835" s="33"/>
    </row>
    <row r="836" spans="8:19" ht="40.950000000000003" customHeight="1" x14ac:dyDescent="0.3">
      <c r="H836" s="29"/>
      <c r="I836" s="29"/>
      <c r="J836" s="33"/>
      <c r="K836" s="33"/>
      <c r="L836" s="33"/>
      <c r="M836" s="33"/>
      <c r="N836" s="33"/>
      <c r="O836" s="33"/>
      <c r="P836" s="33"/>
      <c r="Q836" s="33"/>
      <c r="R836" s="33"/>
      <c r="S836" s="33"/>
    </row>
    <row r="837" spans="8:19" ht="40.950000000000003" customHeight="1" x14ac:dyDescent="0.3">
      <c r="H837" s="29"/>
      <c r="I837" s="29"/>
      <c r="J837" s="33"/>
      <c r="K837" s="33"/>
      <c r="L837" s="33"/>
      <c r="M837" s="33"/>
      <c r="N837" s="33"/>
      <c r="O837" s="33"/>
      <c r="P837" s="33"/>
      <c r="Q837" s="33"/>
      <c r="R837" s="33"/>
      <c r="S837" s="33"/>
    </row>
    <row r="838" spans="8:19" ht="40.950000000000003" customHeight="1" x14ac:dyDescent="0.3">
      <c r="H838" s="29"/>
      <c r="I838" s="29"/>
      <c r="J838" s="33"/>
      <c r="K838" s="33"/>
      <c r="L838" s="33"/>
      <c r="M838" s="33"/>
      <c r="N838" s="33"/>
      <c r="O838" s="33"/>
      <c r="P838" s="33"/>
      <c r="Q838" s="33"/>
      <c r="R838" s="33"/>
      <c r="S838" s="33"/>
    </row>
    <row r="839" spans="8:19" ht="40.950000000000003" customHeight="1" x14ac:dyDescent="0.3">
      <c r="H839" s="29"/>
      <c r="I839" s="29"/>
      <c r="J839" s="33"/>
      <c r="K839" s="33"/>
      <c r="L839" s="33"/>
      <c r="M839" s="33"/>
      <c r="N839" s="33"/>
      <c r="O839" s="33"/>
      <c r="P839" s="33"/>
      <c r="Q839" s="33"/>
      <c r="R839" s="33"/>
      <c r="S839" s="33"/>
    </row>
    <row r="840" spans="8:19" ht="40.950000000000003" customHeight="1" x14ac:dyDescent="0.3">
      <c r="H840" s="29"/>
      <c r="I840" s="29"/>
      <c r="J840" s="33"/>
      <c r="K840" s="33"/>
      <c r="L840" s="33"/>
      <c r="M840" s="33"/>
      <c r="N840" s="33"/>
      <c r="O840" s="33"/>
      <c r="P840" s="33"/>
      <c r="Q840" s="33"/>
      <c r="R840" s="33"/>
      <c r="S840" s="33"/>
    </row>
    <row r="841" spans="8:19" ht="40.950000000000003" customHeight="1" x14ac:dyDescent="0.3">
      <c r="H841" s="29"/>
      <c r="I841" s="29"/>
      <c r="J841" s="33"/>
      <c r="K841" s="33"/>
      <c r="L841" s="33"/>
      <c r="M841" s="33"/>
      <c r="N841" s="33"/>
      <c r="O841" s="33"/>
      <c r="P841" s="33"/>
      <c r="Q841" s="33"/>
      <c r="R841" s="33"/>
      <c r="S841" s="33"/>
    </row>
    <row r="842" spans="8:19" ht="40.950000000000003" customHeight="1" x14ac:dyDescent="0.3">
      <c r="H842" s="29"/>
      <c r="I842" s="29"/>
      <c r="J842" s="33"/>
      <c r="K842" s="33"/>
      <c r="L842" s="33"/>
      <c r="M842" s="33"/>
      <c r="N842" s="33"/>
      <c r="O842" s="33"/>
      <c r="P842" s="33"/>
      <c r="Q842" s="33"/>
      <c r="R842" s="33"/>
      <c r="S842" s="33"/>
    </row>
    <row r="843" spans="8:19" ht="40.950000000000003" customHeight="1" x14ac:dyDescent="0.3">
      <c r="H843" s="29"/>
      <c r="I843" s="29"/>
      <c r="J843" s="33"/>
      <c r="K843" s="33"/>
      <c r="L843" s="33"/>
      <c r="M843" s="33"/>
      <c r="N843" s="33"/>
      <c r="O843" s="33"/>
      <c r="P843" s="33"/>
      <c r="Q843" s="33"/>
      <c r="R843" s="33"/>
      <c r="S843" s="33"/>
    </row>
    <row r="844" spans="8:19" ht="40.950000000000003" customHeight="1" x14ac:dyDescent="0.3">
      <c r="H844" s="29"/>
      <c r="I844" s="29"/>
      <c r="J844" s="33"/>
      <c r="K844" s="33"/>
      <c r="L844" s="33"/>
      <c r="M844" s="33"/>
      <c r="N844" s="33"/>
      <c r="O844" s="33"/>
      <c r="P844" s="33"/>
      <c r="Q844" s="33"/>
      <c r="R844" s="33"/>
      <c r="S844" s="33"/>
    </row>
    <row r="845" spans="8:19" ht="40.950000000000003" customHeight="1" x14ac:dyDescent="0.3">
      <c r="H845" s="29"/>
      <c r="I845" s="29"/>
      <c r="J845" s="33"/>
      <c r="K845" s="33"/>
      <c r="L845" s="33"/>
      <c r="M845" s="33"/>
      <c r="N845" s="33"/>
      <c r="O845" s="33"/>
      <c r="P845" s="33"/>
      <c r="Q845" s="33"/>
      <c r="R845" s="33"/>
      <c r="S845" s="33"/>
    </row>
    <row r="846" spans="8:19" ht="40.950000000000003" customHeight="1" x14ac:dyDescent="0.3">
      <c r="H846" s="29"/>
      <c r="I846" s="29"/>
      <c r="J846" s="33"/>
      <c r="K846" s="33"/>
      <c r="L846" s="33"/>
      <c r="M846" s="33"/>
      <c r="N846" s="33"/>
      <c r="O846" s="33"/>
      <c r="P846" s="33"/>
      <c r="Q846" s="33"/>
      <c r="R846" s="33"/>
      <c r="S846" s="33"/>
    </row>
    <row r="847" spans="8:19" ht="40.950000000000003" customHeight="1" x14ac:dyDescent="0.3">
      <c r="H847" s="29"/>
      <c r="I847" s="29"/>
      <c r="J847" s="33"/>
      <c r="K847" s="33"/>
      <c r="L847" s="33"/>
      <c r="M847" s="33"/>
      <c r="N847" s="33"/>
      <c r="O847" s="33"/>
      <c r="P847" s="33"/>
      <c r="Q847" s="33"/>
      <c r="R847" s="33"/>
      <c r="S847" s="33"/>
    </row>
    <row r="848" spans="8:19" ht="40.950000000000003" customHeight="1" x14ac:dyDescent="0.3">
      <c r="H848" s="29"/>
      <c r="I848" s="29"/>
      <c r="J848" s="33"/>
      <c r="K848" s="33"/>
      <c r="L848" s="33"/>
      <c r="M848" s="33"/>
      <c r="N848" s="33"/>
      <c r="O848" s="33"/>
      <c r="P848" s="33"/>
      <c r="Q848" s="33"/>
      <c r="R848" s="33"/>
      <c r="S848" s="33"/>
    </row>
    <row r="849" spans="8:19" ht="40.950000000000003" customHeight="1" x14ac:dyDescent="0.3">
      <c r="H849" s="29"/>
      <c r="I849" s="29"/>
      <c r="J849" s="33"/>
      <c r="K849" s="33"/>
      <c r="L849" s="33"/>
      <c r="M849" s="33"/>
      <c r="N849" s="33"/>
      <c r="O849" s="33"/>
      <c r="P849" s="33"/>
      <c r="Q849" s="33"/>
      <c r="R849" s="33"/>
      <c r="S849" s="33"/>
    </row>
    <row r="850" spans="8:19" ht="40.950000000000003" customHeight="1" x14ac:dyDescent="0.3">
      <c r="H850" s="29"/>
      <c r="I850" s="29"/>
      <c r="J850" s="33"/>
      <c r="K850" s="33"/>
      <c r="L850" s="33"/>
      <c r="M850" s="33"/>
      <c r="N850" s="33"/>
      <c r="O850" s="33"/>
      <c r="P850" s="33"/>
      <c r="Q850" s="33"/>
      <c r="R850" s="33"/>
      <c r="S850" s="33"/>
    </row>
    <row r="851" spans="8:19" ht="40.950000000000003" customHeight="1" x14ac:dyDescent="0.3">
      <c r="H851" s="29"/>
      <c r="I851" s="29"/>
      <c r="J851" s="33"/>
      <c r="K851" s="33"/>
      <c r="L851" s="33"/>
      <c r="M851" s="33"/>
      <c r="N851" s="33"/>
      <c r="O851" s="33"/>
      <c r="P851" s="33"/>
      <c r="Q851" s="33"/>
      <c r="R851" s="33"/>
      <c r="S851" s="33"/>
    </row>
    <row r="852" spans="8:19" ht="40.950000000000003" customHeight="1" x14ac:dyDescent="0.3">
      <c r="H852" s="29"/>
      <c r="I852" s="29"/>
      <c r="J852" s="33"/>
      <c r="K852" s="33"/>
      <c r="L852" s="33"/>
      <c r="M852" s="33"/>
      <c r="N852" s="33"/>
      <c r="O852" s="33"/>
      <c r="P852" s="33"/>
      <c r="Q852" s="33"/>
      <c r="R852" s="33"/>
      <c r="S852" s="33"/>
    </row>
    <row r="853" spans="8:19" ht="40.950000000000003" customHeight="1" x14ac:dyDescent="0.3">
      <c r="H853" s="29"/>
      <c r="I853" s="29"/>
      <c r="J853" s="33"/>
      <c r="K853" s="33"/>
      <c r="L853" s="33"/>
      <c r="M853" s="33"/>
      <c r="N853" s="33"/>
      <c r="O853" s="33"/>
      <c r="P853" s="33"/>
      <c r="Q853" s="33"/>
      <c r="R853" s="33"/>
      <c r="S853" s="33"/>
    </row>
    <row r="854" spans="8:19" ht="40.950000000000003" customHeight="1" x14ac:dyDescent="0.3">
      <c r="H854" s="29"/>
      <c r="I854" s="29"/>
      <c r="J854" s="33"/>
      <c r="K854" s="33"/>
      <c r="L854" s="33"/>
      <c r="M854" s="33"/>
      <c r="N854" s="33"/>
      <c r="O854" s="33"/>
      <c r="P854" s="33"/>
      <c r="Q854" s="33"/>
      <c r="R854" s="33"/>
      <c r="S854" s="33"/>
    </row>
    <row r="855" spans="8:19" ht="40.950000000000003" customHeight="1" x14ac:dyDescent="0.3">
      <c r="H855" s="29"/>
      <c r="I855" s="29"/>
      <c r="J855" s="33"/>
      <c r="K855" s="33"/>
      <c r="L855" s="33"/>
      <c r="M855" s="33"/>
      <c r="N855" s="33"/>
      <c r="O855" s="33"/>
      <c r="P855" s="33"/>
      <c r="Q855" s="33"/>
      <c r="R855" s="33"/>
      <c r="S855" s="33"/>
    </row>
    <row r="856" spans="8:19" ht="40.950000000000003" customHeight="1" x14ac:dyDescent="0.3">
      <c r="H856" s="29"/>
      <c r="I856" s="29"/>
      <c r="J856" s="33"/>
      <c r="K856" s="33"/>
      <c r="L856" s="33"/>
      <c r="M856" s="33"/>
      <c r="N856" s="33"/>
      <c r="O856" s="33"/>
      <c r="P856" s="33"/>
      <c r="Q856" s="33"/>
      <c r="R856" s="33"/>
      <c r="S856" s="33"/>
    </row>
    <row r="857" spans="8:19" ht="40.950000000000003" customHeight="1" x14ac:dyDescent="0.3">
      <c r="H857" s="29"/>
      <c r="I857" s="29"/>
      <c r="J857" s="33"/>
      <c r="K857" s="33"/>
      <c r="L857" s="33"/>
      <c r="M857" s="33"/>
      <c r="N857" s="33"/>
      <c r="O857" s="33"/>
      <c r="P857" s="33"/>
      <c r="Q857" s="33"/>
      <c r="R857" s="33"/>
      <c r="S857" s="33"/>
    </row>
    <row r="858" spans="8:19" ht="40.950000000000003" customHeight="1" x14ac:dyDescent="0.3">
      <c r="H858" s="29"/>
      <c r="I858" s="29"/>
      <c r="J858" s="33"/>
      <c r="K858" s="33"/>
      <c r="L858" s="33"/>
      <c r="M858" s="33"/>
      <c r="N858" s="33"/>
      <c r="O858" s="33"/>
      <c r="P858" s="33"/>
      <c r="Q858" s="33"/>
      <c r="R858" s="33"/>
      <c r="S858" s="33"/>
    </row>
    <row r="859" spans="8:19" ht="40.950000000000003" customHeight="1" x14ac:dyDescent="0.3">
      <c r="H859" s="29"/>
      <c r="I859" s="29"/>
      <c r="J859" s="33"/>
      <c r="K859" s="33"/>
      <c r="L859" s="33"/>
      <c r="M859" s="33"/>
      <c r="N859" s="33"/>
      <c r="O859" s="33"/>
      <c r="P859" s="33"/>
      <c r="Q859" s="33"/>
      <c r="R859" s="33"/>
      <c r="S859" s="33"/>
    </row>
    <row r="860" spans="8:19" ht="40.950000000000003" customHeight="1" x14ac:dyDescent="0.3">
      <c r="H860" s="29"/>
      <c r="I860" s="29"/>
      <c r="J860" s="33"/>
      <c r="K860" s="33"/>
      <c r="L860" s="33"/>
      <c r="M860" s="33"/>
      <c r="N860" s="33"/>
      <c r="O860" s="33"/>
      <c r="P860" s="33"/>
      <c r="Q860" s="33"/>
      <c r="R860" s="33"/>
      <c r="S860" s="33"/>
    </row>
    <row r="861" spans="8:19" ht="40.950000000000003" customHeight="1" x14ac:dyDescent="0.3">
      <c r="H861" s="29"/>
      <c r="I861" s="29"/>
      <c r="J861" s="33"/>
      <c r="K861" s="33"/>
      <c r="L861" s="33"/>
      <c r="M861" s="33"/>
      <c r="N861" s="33"/>
      <c r="O861" s="33"/>
      <c r="P861" s="33"/>
      <c r="Q861" s="33"/>
      <c r="R861" s="33"/>
      <c r="S861" s="33"/>
    </row>
    <row r="862" spans="8:19" ht="40.950000000000003" customHeight="1" x14ac:dyDescent="0.3">
      <c r="H862" s="29"/>
      <c r="I862" s="29"/>
      <c r="J862" s="33"/>
      <c r="K862" s="33"/>
      <c r="L862" s="33"/>
      <c r="M862" s="33"/>
      <c r="N862" s="33"/>
      <c r="O862" s="33"/>
      <c r="P862" s="33"/>
      <c r="Q862" s="33"/>
      <c r="R862" s="33"/>
      <c r="S862" s="33"/>
    </row>
    <row r="863" spans="8:19" ht="40.950000000000003" customHeight="1" x14ac:dyDescent="0.3">
      <c r="H863" s="29"/>
      <c r="I863" s="29"/>
      <c r="J863" s="33"/>
      <c r="K863" s="33"/>
      <c r="L863" s="33"/>
      <c r="M863" s="33"/>
      <c r="N863" s="33"/>
      <c r="O863" s="33"/>
      <c r="P863" s="33"/>
      <c r="Q863" s="33"/>
      <c r="R863" s="33"/>
      <c r="S863" s="33"/>
    </row>
    <row r="864" spans="8:19" ht="40.950000000000003" customHeight="1" x14ac:dyDescent="0.3">
      <c r="H864" s="29"/>
      <c r="I864" s="29"/>
      <c r="J864" s="33"/>
      <c r="K864" s="33"/>
      <c r="L864" s="33"/>
      <c r="M864" s="33"/>
      <c r="N864" s="33"/>
      <c r="O864" s="33"/>
      <c r="P864" s="33"/>
      <c r="Q864" s="33"/>
      <c r="R864" s="33"/>
      <c r="S864" s="33"/>
    </row>
    <row r="865" spans="8:19" ht="40.950000000000003" customHeight="1" x14ac:dyDescent="0.3">
      <c r="H865" s="29"/>
      <c r="I865" s="29"/>
      <c r="J865" s="33"/>
      <c r="K865" s="33"/>
      <c r="L865" s="33"/>
      <c r="M865" s="33"/>
      <c r="N865" s="33"/>
      <c r="O865" s="33"/>
      <c r="P865" s="33"/>
      <c r="Q865" s="33"/>
      <c r="R865" s="33"/>
      <c r="S865" s="33"/>
    </row>
    <row r="866" spans="8:19" ht="40.950000000000003" customHeight="1" x14ac:dyDescent="0.3">
      <c r="H866" s="29"/>
      <c r="I866" s="29"/>
      <c r="J866" s="33"/>
      <c r="K866" s="33"/>
      <c r="L866" s="33"/>
      <c r="M866" s="33"/>
      <c r="N866" s="33"/>
      <c r="O866" s="33"/>
      <c r="P866" s="33"/>
      <c r="Q866" s="33"/>
      <c r="R866" s="33"/>
      <c r="S866" s="33"/>
    </row>
    <row r="867" spans="8:19" ht="40.950000000000003" customHeight="1" x14ac:dyDescent="0.3">
      <c r="H867" s="29"/>
      <c r="I867" s="29"/>
      <c r="J867" s="33"/>
      <c r="K867" s="33"/>
      <c r="L867" s="33"/>
      <c r="M867" s="33"/>
      <c r="N867" s="33"/>
      <c r="O867" s="33"/>
      <c r="P867" s="33"/>
      <c r="Q867" s="33"/>
      <c r="R867" s="33"/>
      <c r="S867" s="33"/>
    </row>
    <row r="868" spans="8:19" ht="40.950000000000003" customHeight="1" x14ac:dyDescent="0.3">
      <c r="H868" s="29"/>
      <c r="I868" s="29"/>
      <c r="J868" s="33"/>
      <c r="K868" s="33"/>
      <c r="L868" s="33"/>
      <c r="M868" s="33"/>
      <c r="N868" s="33"/>
      <c r="O868" s="33"/>
      <c r="P868" s="33"/>
      <c r="Q868" s="33"/>
      <c r="R868" s="33"/>
      <c r="S868" s="33"/>
    </row>
    <row r="869" spans="8:19" ht="40.950000000000003" customHeight="1" x14ac:dyDescent="0.3">
      <c r="H869" s="29"/>
      <c r="I869" s="29"/>
      <c r="J869" s="33"/>
      <c r="K869" s="33"/>
      <c r="L869" s="33"/>
      <c r="M869" s="33"/>
      <c r="N869" s="33"/>
      <c r="O869" s="33"/>
      <c r="P869" s="33"/>
      <c r="Q869" s="33"/>
      <c r="R869" s="33"/>
      <c r="S869" s="33"/>
    </row>
    <row r="870" spans="8:19" ht="40.950000000000003" customHeight="1" x14ac:dyDescent="0.3">
      <c r="H870" s="29"/>
      <c r="I870" s="29"/>
      <c r="J870" s="33"/>
      <c r="K870" s="33"/>
      <c r="L870" s="33"/>
      <c r="M870" s="33"/>
      <c r="N870" s="33"/>
      <c r="O870" s="33"/>
      <c r="P870" s="33"/>
      <c r="Q870" s="33"/>
      <c r="R870" s="33"/>
      <c r="S870" s="33"/>
    </row>
    <row r="871" spans="8:19" ht="40.950000000000003" customHeight="1" x14ac:dyDescent="0.3">
      <c r="H871" s="29"/>
      <c r="I871" s="29"/>
      <c r="J871" s="33"/>
      <c r="K871" s="33"/>
      <c r="L871" s="33"/>
      <c r="M871" s="33"/>
      <c r="N871" s="33"/>
      <c r="O871" s="33"/>
      <c r="P871" s="33"/>
      <c r="Q871" s="33"/>
      <c r="R871" s="33"/>
      <c r="S871" s="33"/>
    </row>
    <row r="872" spans="8:19" ht="40.950000000000003" customHeight="1" x14ac:dyDescent="0.3">
      <c r="H872" s="29"/>
      <c r="I872" s="29"/>
      <c r="J872" s="33"/>
      <c r="K872" s="33"/>
      <c r="L872" s="33"/>
      <c r="M872" s="33"/>
      <c r="N872" s="33"/>
      <c r="O872" s="33"/>
      <c r="P872" s="33"/>
      <c r="Q872" s="33"/>
      <c r="R872" s="33"/>
      <c r="S872" s="33"/>
    </row>
    <row r="873" spans="8:19" ht="40.950000000000003" customHeight="1" x14ac:dyDescent="0.3">
      <c r="H873" s="29"/>
      <c r="I873" s="29"/>
      <c r="J873" s="33"/>
      <c r="K873" s="33"/>
      <c r="L873" s="33"/>
      <c r="M873" s="33"/>
      <c r="N873" s="33"/>
      <c r="O873" s="33"/>
      <c r="P873" s="33"/>
      <c r="Q873" s="33"/>
      <c r="R873" s="33"/>
      <c r="S873" s="33"/>
    </row>
    <row r="874" spans="8:19" ht="40.950000000000003" customHeight="1" x14ac:dyDescent="0.3">
      <c r="H874" s="29"/>
      <c r="I874" s="29"/>
      <c r="J874" s="33"/>
      <c r="K874" s="33"/>
      <c r="L874" s="33"/>
      <c r="M874" s="33"/>
      <c r="N874" s="33"/>
      <c r="O874" s="33"/>
      <c r="P874" s="33"/>
      <c r="Q874" s="33"/>
      <c r="R874" s="33"/>
      <c r="S874" s="33"/>
    </row>
    <row r="875" spans="8:19" ht="40.950000000000003" customHeight="1" x14ac:dyDescent="0.3">
      <c r="H875" s="29"/>
      <c r="I875" s="29"/>
      <c r="J875" s="33"/>
      <c r="K875" s="33"/>
      <c r="L875" s="33"/>
      <c r="M875" s="33"/>
      <c r="N875" s="33"/>
      <c r="O875" s="33"/>
      <c r="P875" s="33"/>
      <c r="Q875" s="33"/>
      <c r="R875" s="33"/>
      <c r="S875" s="33"/>
    </row>
    <row r="876" spans="8:19" ht="40.950000000000003" customHeight="1" x14ac:dyDescent="0.3">
      <c r="H876" s="29"/>
      <c r="I876" s="29"/>
      <c r="J876" s="33"/>
      <c r="K876" s="33"/>
      <c r="L876" s="33"/>
      <c r="M876" s="33"/>
      <c r="N876" s="33"/>
      <c r="O876" s="33"/>
      <c r="P876" s="33"/>
      <c r="Q876" s="33"/>
      <c r="R876" s="33"/>
      <c r="S876" s="33"/>
    </row>
    <row r="877" spans="8:19" ht="40.950000000000003" customHeight="1" x14ac:dyDescent="0.3">
      <c r="H877" s="29"/>
      <c r="I877" s="29"/>
      <c r="J877" s="33"/>
      <c r="K877" s="33"/>
      <c r="L877" s="33"/>
      <c r="M877" s="33"/>
      <c r="N877" s="33"/>
      <c r="O877" s="33"/>
      <c r="P877" s="33"/>
      <c r="Q877" s="33"/>
      <c r="R877" s="33"/>
      <c r="S877" s="33"/>
    </row>
    <row r="878" spans="8:19" ht="40.950000000000003" customHeight="1" x14ac:dyDescent="0.3">
      <c r="H878" s="29"/>
      <c r="I878" s="29"/>
      <c r="J878" s="33"/>
      <c r="K878" s="33"/>
      <c r="L878" s="33"/>
      <c r="M878" s="33"/>
      <c r="N878" s="33"/>
      <c r="O878" s="33"/>
      <c r="P878" s="33"/>
      <c r="Q878" s="33"/>
      <c r="R878" s="33"/>
      <c r="S878" s="33"/>
    </row>
    <row r="879" spans="8:19" ht="40.950000000000003" customHeight="1" x14ac:dyDescent="0.3">
      <c r="H879" s="29"/>
      <c r="I879" s="29"/>
      <c r="J879" s="33"/>
      <c r="K879" s="33"/>
      <c r="L879" s="33"/>
      <c r="M879" s="33"/>
      <c r="N879" s="33"/>
      <c r="O879" s="33"/>
      <c r="P879" s="33"/>
      <c r="Q879" s="33"/>
      <c r="R879" s="33"/>
      <c r="S879" s="33"/>
    </row>
    <row r="880" spans="8:19" ht="40.950000000000003" customHeight="1" x14ac:dyDescent="0.3">
      <c r="H880" s="29"/>
      <c r="I880" s="29"/>
      <c r="J880" s="33"/>
      <c r="K880" s="33"/>
      <c r="L880" s="33"/>
      <c r="M880" s="33"/>
      <c r="N880" s="33"/>
      <c r="O880" s="33"/>
      <c r="P880" s="33"/>
      <c r="Q880" s="33"/>
      <c r="R880" s="33"/>
      <c r="S880" s="33"/>
    </row>
    <row r="881" spans="8:19" ht="40.950000000000003" customHeight="1" x14ac:dyDescent="0.3">
      <c r="H881" s="29"/>
      <c r="I881" s="29"/>
      <c r="J881" s="33"/>
      <c r="K881" s="33"/>
      <c r="L881" s="33"/>
      <c r="M881" s="33"/>
      <c r="N881" s="33"/>
      <c r="O881" s="33"/>
      <c r="P881" s="33"/>
      <c r="Q881" s="33"/>
      <c r="R881" s="33"/>
      <c r="S881" s="33"/>
    </row>
    <row r="882" spans="8:19" ht="40.950000000000003" customHeight="1" x14ac:dyDescent="0.3">
      <c r="H882" s="29"/>
      <c r="I882" s="29"/>
      <c r="J882" s="33"/>
      <c r="K882" s="33"/>
      <c r="L882" s="33"/>
      <c r="M882" s="33"/>
      <c r="N882" s="33"/>
      <c r="O882" s="33"/>
      <c r="P882" s="33"/>
      <c r="Q882" s="33"/>
      <c r="R882" s="33"/>
      <c r="S882" s="33"/>
    </row>
    <row r="883" spans="8:19" ht="40.950000000000003" customHeight="1" x14ac:dyDescent="0.3">
      <c r="H883" s="29"/>
      <c r="I883" s="29"/>
      <c r="J883" s="33"/>
      <c r="K883" s="33"/>
      <c r="L883" s="33"/>
      <c r="M883" s="33"/>
      <c r="N883" s="33"/>
      <c r="O883" s="33"/>
      <c r="P883" s="33"/>
      <c r="Q883" s="33"/>
      <c r="R883" s="33"/>
      <c r="S883" s="33"/>
    </row>
    <row r="884" spans="8:19" ht="40.950000000000003" customHeight="1" x14ac:dyDescent="0.3">
      <c r="H884" s="29"/>
      <c r="I884" s="29"/>
      <c r="J884" s="33"/>
      <c r="K884" s="33"/>
      <c r="L884" s="33"/>
      <c r="M884" s="33"/>
      <c r="N884" s="33"/>
      <c r="O884" s="33"/>
      <c r="P884" s="33"/>
      <c r="Q884" s="33"/>
      <c r="R884" s="33"/>
      <c r="S884" s="33"/>
    </row>
    <row r="885" spans="8:19" ht="40.950000000000003" customHeight="1" x14ac:dyDescent="0.3">
      <c r="H885" s="29"/>
      <c r="I885" s="29"/>
      <c r="J885" s="33"/>
      <c r="K885" s="33"/>
      <c r="L885" s="33"/>
      <c r="M885" s="33"/>
      <c r="N885" s="33"/>
      <c r="O885" s="33"/>
      <c r="P885" s="33"/>
      <c r="Q885" s="33"/>
      <c r="R885" s="33"/>
      <c r="S885" s="33"/>
    </row>
    <row r="886" spans="8:19" ht="40.950000000000003" customHeight="1" x14ac:dyDescent="0.3">
      <c r="H886" s="29"/>
      <c r="I886" s="29"/>
      <c r="J886" s="33"/>
      <c r="K886" s="33"/>
      <c r="L886" s="33"/>
      <c r="M886" s="33"/>
      <c r="N886" s="33"/>
      <c r="O886" s="33"/>
      <c r="P886" s="33"/>
      <c r="Q886" s="33"/>
      <c r="R886" s="33"/>
      <c r="S886" s="33"/>
    </row>
    <row r="887" spans="8:19" ht="40.950000000000003" customHeight="1" x14ac:dyDescent="0.3">
      <c r="H887" s="29"/>
      <c r="I887" s="29"/>
      <c r="J887" s="33"/>
      <c r="K887" s="33"/>
      <c r="L887" s="33"/>
      <c r="M887" s="33"/>
      <c r="N887" s="33"/>
      <c r="O887" s="33"/>
      <c r="P887" s="33"/>
      <c r="Q887" s="33"/>
      <c r="R887" s="33"/>
      <c r="S887" s="33"/>
    </row>
    <row r="888" spans="8:19" ht="40.950000000000003" customHeight="1" x14ac:dyDescent="0.3">
      <c r="H888" s="29"/>
      <c r="I888" s="29"/>
      <c r="J888" s="33"/>
      <c r="K888" s="33"/>
      <c r="L888" s="33"/>
      <c r="M888" s="33"/>
      <c r="N888" s="33"/>
      <c r="O888" s="33"/>
      <c r="P888" s="33"/>
      <c r="Q888" s="33"/>
      <c r="R888" s="33"/>
      <c r="S888" s="33"/>
    </row>
    <row r="889" spans="8:19" ht="40.950000000000003" customHeight="1" x14ac:dyDescent="0.3">
      <c r="H889" s="29"/>
      <c r="I889" s="29"/>
      <c r="J889" s="33"/>
      <c r="K889" s="33"/>
      <c r="L889" s="33"/>
      <c r="M889" s="33"/>
      <c r="N889" s="33"/>
      <c r="O889" s="33"/>
      <c r="P889" s="33"/>
      <c r="Q889" s="33"/>
      <c r="R889" s="33"/>
      <c r="S889" s="33"/>
    </row>
    <row r="890" spans="8:19" ht="40.950000000000003" customHeight="1" x14ac:dyDescent="0.3">
      <c r="H890" s="29"/>
      <c r="I890" s="29"/>
      <c r="J890" s="33"/>
      <c r="K890" s="33"/>
      <c r="L890" s="33"/>
      <c r="M890" s="33"/>
      <c r="N890" s="33"/>
      <c r="O890" s="33"/>
      <c r="P890" s="33"/>
      <c r="Q890" s="33"/>
      <c r="R890" s="33"/>
      <c r="S890" s="33"/>
    </row>
    <row r="891" spans="8:19" ht="40.950000000000003" customHeight="1" x14ac:dyDescent="0.3">
      <c r="H891" s="29"/>
      <c r="I891" s="29"/>
      <c r="J891" s="33"/>
      <c r="K891" s="33"/>
      <c r="L891" s="33"/>
      <c r="M891" s="33"/>
      <c r="N891" s="33"/>
      <c r="O891" s="33"/>
      <c r="P891" s="33"/>
      <c r="Q891" s="33"/>
      <c r="R891" s="33"/>
      <c r="S891" s="33"/>
    </row>
    <row r="892" spans="8:19" ht="40.950000000000003" customHeight="1" x14ac:dyDescent="0.3">
      <c r="H892" s="29"/>
      <c r="I892" s="29"/>
      <c r="J892" s="33"/>
      <c r="K892" s="33"/>
      <c r="L892" s="33"/>
      <c r="M892" s="33"/>
      <c r="N892" s="33"/>
      <c r="O892" s="33"/>
      <c r="P892" s="33"/>
      <c r="Q892" s="33"/>
      <c r="R892" s="33"/>
      <c r="S892" s="33"/>
    </row>
    <row r="893" spans="8:19" ht="40.950000000000003" customHeight="1" x14ac:dyDescent="0.3">
      <c r="H893" s="29"/>
      <c r="I893" s="29"/>
      <c r="J893" s="33"/>
      <c r="K893" s="33"/>
      <c r="L893" s="33"/>
      <c r="M893" s="33"/>
      <c r="N893" s="33"/>
      <c r="O893" s="33"/>
      <c r="P893" s="33"/>
      <c r="Q893" s="33"/>
      <c r="R893" s="33"/>
      <c r="S893" s="33"/>
    </row>
    <row r="894" spans="8:19" ht="40.950000000000003" customHeight="1" x14ac:dyDescent="0.3">
      <c r="H894" s="29"/>
      <c r="I894" s="29"/>
      <c r="J894" s="33"/>
      <c r="K894" s="33"/>
      <c r="L894" s="33"/>
      <c r="M894" s="33"/>
      <c r="N894" s="33"/>
      <c r="O894" s="33"/>
      <c r="P894" s="33"/>
      <c r="Q894" s="33"/>
      <c r="R894" s="33"/>
      <c r="S894" s="33"/>
    </row>
    <row r="895" spans="8:19" ht="40.950000000000003" customHeight="1" x14ac:dyDescent="0.3">
      <c r="H895" s="29"/>
      <c r="I895" s="29"/>
      <c r="J895" s="33"/>
      <c r="K895" s="33"/>
      <c r="L895" s="33"/>
      <c r="M895" s="33"/>
      <c r="N895" s="33"/>
      <c r="O895" s="33"/>
      <c r="P895" s="33"/>
      <c r="Q895" s="33"/>
      <c r="R895" s="33"/>
      <c r="S895" s="33"/>
    </row>
    <row r="896" spans="8:19" ht="40.950000000000003" customHeight="1" x14ac:dyDescent="0.3">
      <c r="H896" s="29"/>
      <c r="I896" s="29"/>
      <c r="J896" s="33"/>
      <c r="K896" s="33"/>
      <c r="L896" s="33"/>
      <c r="M896" s="33"/>
      <c r="N896" s="33"/>
      <c r="O896" s="33"/>
      <c r="P896" s="33"/>
      <c r="Q896" s="33"/>
      <c r="R896" s="33"/>
      <c r="S896" s="33"/>
    </row>
    <row r="897" spans="8:19" ht="40.950000000000003" customHeight="1" x14ac:dyDescent="0.3">
      <c r="H897" s="29"/>
      <c r="I897" s="29"/>
      <c r="J897" s="33"/>
      <c r="K897" s="33"/>
      <c r="L897" s="33"/>
      <c r="M897" s="33"/>
      <c r="N897" s="33"/>
      <c r="O897" s="33"/>
      <c r="P897" s="33"/>
      <c r="Q897" s="33"/>
      <c r="R897" s="33"/>
      <c r="S897" s="33"/>
    </row>
    <row r="898" spans="8:19" ht="40.950000000000003" customHeight="1" x14ac:dyDescent="0.3">
      <c r="H898" s="29"/>
      <c r="I898" s="29"/>
      <c r="J898" s="33"/>
      <c r="K898" s="33"/>
      <c r="L898" s="33"/>
      <c r="M898" s="33"/>
      <c r="N898" s="33"/>
      <c r="O898" s="33"/>
      <c r="P898" s="33"/>
      <c r="Q898" s="33"/>
      <c r="R898" s="33"/>
      <c r="S898" s="33"/>
    </row>
    <row r="899" spans="8:19" ht="40.950000000000003" customHeight="1" x14ac:dyDescent="0.3">
      <c r="H899" s="29"/>
      <c r="I899" s="29"/>
      <c r="J899" s="33"/>
      <c r="K899" s="33"/>
      <c r="L899" s="33"/>
      <c r="M899" s="33"/>
      <c r="N899" s="33"/>
      <c r="O899" s="33"/>
      <c r="P899" s="33"/>
      <c r="Q899" s="33"/>
      <c r="R899" s="33"/>
      <c r="S899" s="33"/>
    </row>
    <row r="900" spans="8:19" ht="40.950000000000003" customHeight="1" x14ac:dyDescent="0.3">
      <c r="H900" s="29"/>
      <c r="I900" s="29"/>
      <c r="J900" s="33"/>
      <c r="K900" s="33"/>
      <c r="L900" s="33"/>
      <c r="M900" s="33"/>
      <c r="N900" s="33"/>
      <c r="O900" s="33"/>
      <c r="P900" s="33"/>
      <c r="Q900" s="33"/>
      <c r="R900" s="33"/>
      <c r="S900" s="33"/>
    </row>
    <row r="901" spans="8:19" ht="40.950000000000003" customHeight="1" x14ac:dyDescent="0.3">
      <c r="H901" s="29"/>
      <c r="I901" s="29"/>
      <c r="J901" s="33"/>
      <c r="K901" s="33"/>
      <c r="L901" s="33"/>
      <c r="M901" s="33"/>
      <c r="N901" s="33"/>
      <c r="O901" s="33"/>
      <c r="P901" s="33"/>
      <c r="Q901" s="33"/>
      <c r="R901" s="33"/>
      <c r="S901" s="33"/>
    </row>
    <row r="902" spans="8:19" ht="40.950000000000003" customHeight="1" x14ac:dyDescent="0.3">
      <c r="H902" s="29"/>
      <c r="I902" s="29"/>
      <c r="J902" s="33"/>
      <c r="K902" s="33"/>
      <c r="L902" s="33"/>
      <c r="M902" s="33"/>
      <c r="N902" s="33"/>
      <c r="O902" s="33"/>
      <c r="P902" s="33"/>
      <c r="Q902" s="33"/>
      <c r="R902" s="33"/>
      <c r="S902" s="33"/>
    </row>
    <row r="903" spans="8:19" ht="40.950000000000003" customHeight="1" x14ac:dyDescent="0.3">
      <c r="H903" s="29"/>
      <c r="I903" s="29"/>
      <c r="J903" s="33"/>
      <c r="K903" s="33"/>
      <c r="L903" s="33"/>
      <c r="M903" s="33"/>
      <c r="N903" s="33"/>
      <c r="O903" s="33"/>
      <c r="P903" s="33"/>
      <c r="Q903" s="33"/>
      <c r="R903" s="33"/>
      <c r="S903" s="33"/>
    </row>
    <row r="904" spans="8:19" ht="40.950000000000003" customHeight="1" x14ac:dyDescent="0.3">
      <c r="H904" s="29"/>
      <c r="I904" s="29"/>
      <c r="J904" s="33"/>
      <c r="K904" s="33"/>
      <c r="L904" s="33"/>
      <c r="M904" s="33"/>
      <c r="N904" s="33"/>
      <c r="O904" s="33"/>
      <c r="P904" s="33"/>
      <c r="Q904" s="33"/>
      <c r="R904" s="33"/>
      <c r="S904" s="33"/>
    </row>
    <row r="905" spans="8:19" ht="40.950000000000003" customHeight="1" x14ac:dyDescent="0.3">
      <c r="H905" s="29"/>
      <c r="I905" s="29"/>
      <c r="J905" s="33"/>
      <c r="K905" s="33"/>
      <c r="L905" s="33"/>
      <c r="M905" s="33"/>
      <c r="N905" s="33"/>
      <c r="O905" s="33"/>
      <c r="P905" s="33"/>
      <c r="Q905" s="33"/>
      <c r="R905" s="33"/>
      <c r="S905" s="33"/>
    </row>
    <row r="906" spans="8:19" ht="40.950000000000003" customHeight="1" x14ac:dyDescent="0.3">
      <c r="H906" s="29"/>
      <c r="I906" s="29"/>
      <c r="J906" s="33"/>
      <c r="K906" s="33"/>
      <c r="L906" s="33"/>
      <c r="M906" s="33"/>
      <c r="N906" s="33"/>
      <c r="O906" s="33"/>
      <c r="P906" s="33"/>
      <c r="Q906" s="33"/>
      <c r="R906" s="33"/>
      <c r="S906" s="33"/>
    </row>
    <row r="907" spans="8:19" ht="40.950000000000003" customHeight="1" x14ac:dyDescent="0.3">
      <c r="H907" s="29"/>
      <c r="I907" s="29"/>
      <c r="J907" s="33"/>
      <c r="K907" s="33"/>
      <c r="L907" s="33"/>
      <c r="M907" s="33"/>
      <c r="N907" s="33"/>
      <c r="O907" s="33"/>
      <c r="P907" s="33"/>
      <c r="Q907" s="33"/>
      <c r="R907" s="33"/>
      <c r="S907" s="33"/>
    </row>
    <row r="908" spans="8:19" ht="40.950000000000003" customHeight="1" x14ac:dyDescent="0.3">
      <c r="H908" s="29"/>
      <c r="I908" s="29"/>
      <c r="J908" s="33"/>
      <c r="K908" s="33"/>
      <c r="L908" s="33"/>
      <c r="M908" s="33"/>
      <c r="N908" s="33"/>
      <c r="O908" s="33"/>
      <c r="P908" s="33"/>
      <c r="Q908" s="33"/>
      <c r="R908" s="33"/>
      <c r="S908" s="33"/>
    </row>
    <row r="909" spans="8:19" ht="40.950000000000003" customHeight="1" x14ac:dyDescent="0.3">
      <c r="H909" s="29"/>
      <c r="I909" s="29"/>
      <c r="J909" s="33"/>
      <c r="K909" s="33"/>
      <c r="L909" s="33"/>
      <c r="M909" s="33"/>
      <c r="N909" s="33"/>
      <c r="O909" s="33"/>
      <c r="P909" s="33"/>
      <c r="Q909" s="33"/>
      <c r="R909" s="33"/>
      <c r="S909" s="33"/>
    </row>
    <row r="910" spans="8:19" ht="40.950000000000003" customHeight="1" x14ac:dyDescent="0.3">
      <c r="H910" s="29"/>
      <c r="I910" s="29"/>
      <c r="J910" s="33"/>
      <c r="K910" s="33"/>
      <c r="L910" s="33"/>
      <c r="M910" s="33"/>
      <c r="N910" s="33"/>
      <c r="O910" s="33"/>
      <c r="P910" s="33"/>
      <c r="Q910" s="33"/>
      <c r="R910" s="33"/>
      <c r="S910" s="33"/>
    </row>
    <row r="911" spans="8:19" ht="40.950000000000003" customHeight="1" x14ac:dyDescent="0.3">
      <c r="H911" s="29"/>
      <c r="I911" s="29"/>
      <c r="J911" s="33"/>
      <c r="K911" s="33"/>
      <c r="L911" s="33"/>
      <c r="M911" s="33"/>
      <c r="N911" s="33"/>
      <c r="O911" s="33"/>
      <c r="P911" s="33"/>
      <c r="Q911" s="33"/>
      <c r="R911" s="33"/>
      <c r="S911" s="33"/>
    </row>
    <row r="912" spans="8:19" ht="40.950000000000003" customHeight="1" x14ac:dyDescent="0.3">
      <c r="H912" s="29"/>
      <c r="I912" s="29"/>
      <c r="J912" s="33"/>
      <c r="K912" s="33"/>
      <c r="L912" s="33"/>
      <c r="M912" s="33"/>
      <c r="N912" s="33"/>
      <c r="O912" s="33"/>
      <c r="P912" s="33"/>
      <c r="Q912" s="33"/>
      <c r="R912" s="33"/>
      <c r="S912" s="33"/>
    </row>
    <row r="913" spans="8:19" ht="40.950000000000003" customHeight="1" x14ac:dyDescent="0.3">
      <c r="H913" s="29"/>
      <c r="I913" s="29"/>
      <c r="J913" s="33"/>
      <c r="K913" s="33"/>
      <c r="L913" s="33"/>
      <c r="M913" s="33"/>
      <c r="N913" s="33"/>
      <c r="O913" s="33"/>
      <c r="P913" s="33"/>
      <c r="Q913" s="33"/>
      <c r="R913" s="33"/>
      <c r="S913" s="33"/>
    </row>
    <row r="914" spans="8:19" ht="40.950000000000003" customHeight="1" x14ac:dyDescent="0.3">
      <c r="H914" s="29"/>
      <c r="I914" s="29"/>
      <c r="J914" s="33"/>
      <c r="K914" s="33"/>
      <c r="L914" s="33"/>
      <c r="M914" s="33"/>
      <c r="N914" s="33"/>
      <c r="O914" s="33"/>
      <c r="P914" s="33"/>
      <c r="Q914" s="33"/>
      <c r="R914" s="33"/>
      <c r="S914" s="33"/>
    </row>
    <row r="915" spans="8:19" ht="40.950000000000003" customHeight="1" x14ac:dyDescent="0.3">
      <c r="H915" s="29"/>
      <c r="I915" s="29"/>
      <c r="J915" s="33"/>
      <c r="K915" s="33"/>
      <c r="L915" s="33"/>
      <c r="M915" s="33"/>
      <c r="N915" s="33"/>
      <c r="O915" s="33"/>
      <c r="P915" s="33"/>
      <c r="Q915" s="33"/>
      <c r="R915" s="33"/>
      <c r="S915" s="33"/>
    </row>
    <row r="916" spans="8:19" ht="40.950000000000003" customHeight="1" x14ac:dyDescent="0.3">
      <c r="H916" s="29"/>
      <c r="I916" s="29"/>
      <c r="J916" s="33"/>
      <c r="K916" s="33"/>
      <c r="L916" s="33"/>
      <c r="M916" s="33"/>
      <c r="N916" s="33"/>
      <c r="O916" s="33"/>
      <c r="P916" s="33"/>
      <c r="Q916" s="33"/>
      <c r="R916" s="33"/>
      <c r="S916" s="33"/>
    </row>
    <row r="917" spans="8:19" ht="40.950000000000003" customHeight="1" x14ac:dyDescent="0.3">
      <c r="H917" s="29"/>
      <c r="I917" s="29"/>
      <c r="J917" s="33"/>
      <c r="K917" s="33"/>
      <c r="L917" s="33"/>
      <c r="M917" s="33"/>
      <c r="N917" s="33"/>
      <c r="O917" s="33"/>
      <c r="P917" s="33"/>
      <c r="Q917" s="33"/>
      <c r="R917" s="33"/>
      <c r="S917" s="33"/>
    </row>
    <row r="918" spans="8:19" ht="40.950000000000003" customHeight="1" x14ac:dyDescent="0.3">
      <c r="H918" s="29"/>
      <c r="I918" s="29"/>
      <c r="J918" s="33"/>
      <c r="K918" s="33"/>
      <c r="L918" s="33"/>
      <c r="M918" s="33"/>
      <c r="N918" s="33"/>
      <c r="O918" s="33"/>
      <c r="P918" s="33"/>
      <c r="Q918" s="33"/>
      <c r="R918" s="33"/>
      <c r="S918" s="33"/>
    </row>
    <row r="919" spans="8:19" ht="40.950000000000003" customHeight="1" x14ac:dyDescent="0.3">
      <c r="H919" s="29"/>
      <c r="I919" s="29"/>
      <c r="J919" s="33"/>
      <c r="K919" s="33"/>
      <c r="L919" s="33"/>
      <c r="M919" s="33"/>
      <c r="N919" s="33"/>
      <c r="O919" s="33"/>
      <c r="P919" s="33"/>
      <c r="Q919" s="33"/>
      <c r="R919" s="33"/>
      <c r="S919" s="33"/>
    </row>
    <row r="920" spans="8:19" ht="40.950000000000003" customHeight="1" x14ac:dyDescent="0.3">
      <c r="H920" s="29"/>
      <c r="I920" s="29"/>
      <c r="J920" s="33"/>
      <c r="K920" s="33"/>
      <c r="L920" s="33"/>
      <c r="M920" s="33"/>
      <c r="N920" s="33"/>
      <c r="O920" s="33"/>
      <c r="P920" s="33"/>
      <c r="Q920" s="33"/>
      <c r="R920" s="33"/>
      <c r="S920" s="33"/>
    </row>
    <row r="921" spans="8:19" ht="40.950000000000003" customHeight="1" x14ac:dyDescent="0.3">
      <c r="H921" s="29"/>
      <c r="I921" s="29"/>
      <c r="J921" s="33"/>
      <c r="K921" s="33"/>
      <c r="L921" s="33"/>
      <c r="M921" s="33"/>
      <c r="N921" s="33"/>
      <c r="O921" s="33"/>
      <c r="P921" s="33"/>
      <c r="Q921" s="33"/>
      <c r="R921" s="33"/>
      <c r="S921" s="33"/>
    </row>
    <row r="922" spans="8:19" ht="40.950000000000003" customHeight="1" x14ac:dyDescent="0.3">
      <c r="H922" s="29"/>
      <c r="I922" s="29"/>
      <c r="J922" s="33"/>
      <c r="K922" s="33"/>
      <c r="L922" s="33"/>
      <c r="M922" s="33"/>
      <c r="N922" s="33"/>
      <c r="O922" s="33"/>
      <c r="P922" s="33"/>
      <c r="Q922" s="33"/>
      <c r="R922" s="33"/>
      <c r="S922" s="33"/>
    </row>
    <row r="923" spans="8:19" ht="40.950000000000003" customHeight="1" x14ac:dyDescent="0.3">
      <c r="H923" s="29"/>
      <c r="I923" s="29"/>
      <c r="J923" s="33"/>
      <c r="K923" s="33"/>
      <c r="L923" s="33"/>
      <c r="M923" s="33"/>
      <c r="N923" s="33"/>
      <c r="O923" s="33"/>
      <c r="P923" s="33"/>
      <c r="Q923" s="33"/>
      <c r="R923" s="33"/>
      <c r="S923" s="33"/>
    </row>
    <row r="924" spans="8:19" ht="40.950000000000003" customHeight="1" x14ac:dyDescent="0.3">
      <c r="H924" s="29"/>
      <c r="I924" s="29"/>
      <c r="J924" s="33"/>
      <c r="K924" s="33"/>
      <c r="L924" s="33"/>
      <c r="M924" s="33"/>
      <c r="N924" s="33"/>
      <c r="O924" s="33"/>
      <c r="P924" s="33"/>
      <c r="Q924" s="33"/>
      <c r="R924" s="33"/>
      <c r="S924" s="33"/>
    </row>
    <row r="925" spans="8:19" ht="40.950000000000003" customHeight="1" x14ac:dyDescent="0.3">
      <c r="H925" s="29"/>
      <c r="I925" s="29"/>
      <c r="J925" s="33"/>
      <c r="K925" s="33"/>
      <c r="L925" s="33"/>
      <c r="M925" s="33"/>
      <c r="N925" s="33"/>
      <c r="O925" s="33"/>
      <c r="P925" s="33"/>
      <c r="Q925" s="33"/>
      <c r="R925" s="33"/>
      <c r="S925" s="33"/>
    </row>
    <row r="926" spans="8:19" ht="40.950000000000003" customHeight="1" x14ac:dyDescent="0.3">
      <c r="H926" s="29"/>
      <c r="I926" s="29"/>
      <c r="J926" s="33"/>
      <c r="K926" s="33"/>
      <c r="L926" s="33"/>
      <c r="M926" s="33"/>
      <c r="N926" s="33"/>
      <c r="O926" s="33"/>
      <c r="P926" s="33"/>
      <c r="Q926" s="33"/>
      <c r="R926" s="33"/>
      <c r="S926" s="33"/>
    </row>
    <row r="927" spans="8:19" ht="40.950000000000003" customHeight="1" x14ac:dyDescent="0.3">
      <c r="H927" s="29"/>
      <c r="I927" s="29"/>
      <c r="J927" s="33"/>
      <c r="K927" s="33"/>
      <c r="L927" s="33"/>
      <c r="M927" s="33"/>
      <c r="N927" s="33"/>
      <c r="O927" s="33"/>
      <c r="P927" s="33"/>
      <c r="Q927" s="33"/>
      <c r="R927" s="33"/>
      <c r="S927" s="33"/>
    </row>
    <row r="928" spans="8:19" ht="40.950000000000003" customHeight="1" x14ac:dyDescent="0.3">
      <c r="H928" s="29"/>
      <c r="I928" s="29"/>
      <c r="J928" s="33"/>
      <c r="K928" s="33"/>
      <c r="L928" s="33"/>
      <c r="M928" s="33"/>
      <c r="N928" s="33"/>
      <c r="O928" s="33"/>
      <c r="P928" s="33"/>
      <c r="Q928" s="33"/>
      <c r="R928" s="33"/>
      <c r="S928" s="33"/>
    </row>
    <row r="929" spans="8:19" ht="40.950000000000003" customHeight="1" x14ac:dyDescent="0.3">
      <c r="H929" s="29"/>
      <c r="I929" s="29"/>
      <c r="J929" s="33"/>
      <c r="K929" s="33"/>
      <c r="L929" s="33"/>
      <c r="M929" s="33"/>
      <c r="N929" s="33"/>
      <c r="O929" s="33"/>
      <c r="P929" s="33"/>
      <c r="Q929" s="33"/>
      <c r="R929" s="33"/>
      <c r="S929" s="33"/>
    </row>
    <row r="930" spans="8:19" ht="40.950000000000003" customHeight="1" x14ac:dyDescent="0.3">
      <c r="H930" s="29"/>
      <c r="I930" s="29"/>
      <c r="J930" s="33"/>
      <c r="K930" s="33"/>
      <c r="L930" s="33"/>
      <c r="M930" s="33"/>
      <c r="N930" s="33"/>
      <c r="O930" s="33"/>
      <c r="P930" s="33"/>
      <c r="Q930" s="33"/>
      <c r="R930" s="33"/>
      <c r="S930" s="33"/>
    </row>
    <row r="931" spans="8:19" ht="40.950000000000003" customHeight="1" x14ac:dyDescent="0.3">
      <c r="H931" s="29"/>
      <c r="I931" s="29"/>
      <c r="J931" s="33"/>
      <c r="K931" s="33"/>
      <c r="L931" s="33"/>
      <c r="M931" s="33"/>
      <c r="N931" s="33"/>
      <c r="O931" s="33"/>
      <c r="P931" s="33"/>
      <c r="Q931" s="33"/>
      <c r="R931" s="33"/>
      <c r="S931" s="33"/>
    </row>
    <row r="932" spans="8:19" ht="40.950000000000003" customHeight="1" x14ac:dyDescent="0.3">
      <c r="H932" s="29"/>
      <c r="I932" s="29"/>
      <c r="J932" s="33"/>
      <c r="K932" s="33"/>
      <c r="L932" s="33"/>
      <c r="M932" s="33"/>
      <c r="N932" s="33"/>
      <c r="O932" s="33"/>
      <c r="P932" s="33"/>
      <c r="Q932" s="33"/>
      <c r="R932" s="33"/>
      <c r="S932" s="33"/>
    </row>
    <row r="933" spans="8:19" ht="40.950000000000003" customHeight="1" x14ac:dyDescent="0.3">
      <c r="H933" s="29"/>
      <c r="I933" s="29"/>
      <c r="J933" s="33"/>
      <c r="K933" s="33"/>
      <c r="L933" s="33"/>
      <c r="M933" s="33"/>
      <c r="N933" s="33"/>
      <c r="O933" s="33"/>
      <c r="P933" s="33"/>
      <c r="Q933" s="33"/>
      <c r="R933" s="33"/>
      <c r="S933" s="33"/>
    </row>
    <row r="934" spans="8:19" ht="40.950000000000003" customHeight="1" x14ac:dyDescent="0.3">
      <c r="H934" s="29"/>
      <c r="I934" s="29"/>
      <c r="J934" s="33"/>
      <c r="K934" s="33"/>
      <c r="L934" s="33"/>
      <c r="M934" s="33"/>
      <c r="N934" s="33"/>
      <c r="O934" s="33"/>
      <c r="P934" s="33"/>
      <c r="Q934" s="33"/>
      <c r="R934" s="33"/>
      <c r="S934" s="33"/>
    </row>
    <row r="935" spans="8:19" ht="40.950000000000003" customHeight="1" x14ac:dyDescent="0.3">
      <c r="H935" s="29"/>
      <c r="I935" s="29"/>
      <c r="J935" s="33"/>
      <c r="K935" s="33"/>
      <c r="L935" s="33"/>
      <c r="M935" s="33"/>
      <c r="N935" s="33"/>
      <c r="O935" s="33"/>
      <c r="P935" s="33"/>
      <c r="Q935" s="33"/>
      <c r="R935" s="33"/>
      <c r="S935" s="33"/>
    </row>
    <row r="936" spans="8:19" ht="40.950000000000003" customHeight="1" x14ac:dyDescent="0.3">
      <c r="H936" s="29"/>
      <c r="I936" s="29"/>
      <c r="J936" s="33"/>
      <c r="K936" s="33"/>
      <c r="L936" s="33"/>
      <c r="M936" s="33"/>
      <c r="N936" s="33"/>
      <c r="O936" s="33"/>
      <c r="P936" s="33"/>
      <c r="Q936" s="33"/>
      <c r="R936" s="33"/>
      <c r="S936" s="33"/>
    </row>
    <row r="937" spans="8:19" ht="40.950000000000003" customHeight="1" x14ac:dyDescent="0.3">
      <c r="H937" s="29"/>
      <c r="I937" s="29"/>
      <c r="J937" s="33"/>
      <c r="K937" s="33"/>
      <c r="L937" s="33"/>
      <c r="M937" s="33"/>
      <c r="N937" s="33"/>
      <c r="O937" s="33"/>
      <c r="P937" s="33"/>
      <c r="Q937" s="33"/>
      <c r="R937" s="33"/>
      <c r="S937" s="33"/>
    </row>
    <row r="938" spans="8:19" ht="40.950000000000003" customHeight="1" x14ac:dyDescent="0.3">
      <c r="H938" s="29"/>
      <c r="I938" s="29"/>
      <c r="J938" s="33"/>
      <c r="K938" s="33"/>
      <c r="L938" s="33"/>
      <c r="M938" s="33"/>
      <c r="N938" s="33"/>
      <c r="O938" s="33"/>
      <c r="P938" s="33"/>
      <c r="Q938" s="33"/>
      <c r="R938" s="33"/>
      <c r="S938" s="33"/>
    </row>
    <row r="939" spans="8:19" ht="40.950000000000003" customHeight="1" x14ac:dyDescent="0.3">
      <c r="H939" s="29"/>
      <c r="I939" s="29"/>
      <c r="J939" s="33"/>
      <c r="K939" s="33"/>
      <c r="L939" s="33"/>
      <c r="M939" s="33"/>
      <c r="N939" s="33"/>
      <c r="O939" s="33"/>
      <c r="P939" s="33"/>
      <c r="Q939" s="33"/>
      <c r="R939" s="33"/>
      <c r="S939" s="33"/>
    </row>
    <row r="940" spans="8:19" ht="40.950000000000003" customHeight="1" x14ac:dyDescent="0.3">
      <c r="H940" s="29"/>
      <c r="I940" s="29"/>
      <c r="J940" s="33"/>
      <c r="K940" s="33"/>
      <c r="L940" s="33"/>
      <c r="M940" s="33"/>
      <c r="N940" s="33"/>
      <c r="O940" s="33"/>
      <c r="P940" s="33"/>
      <c r="Q940" s="33"/>
      <c r="R940" s="33"/>
      <c r="S940" s="33"/>
    </row>
    <row r="941" spans="8:19" ht="40.950000000000003" customHeight="1" x14ac:dyDescent="0.3">
      <c r="H941" s="29"/>
      <c r="I941" s="29"/>
      <c r="J941" s="33"/>
      <c r="K941" s="33"/>
      <c r="L941" s="33"/>
      <c r="M941" s="33"/>
      <c r="N941" s="33"/>
      <c r="O941" s="33"/>
      <c r="P941" s="33"/>
      <c r="Q941" s="33"/>
      <c r="R941" s="33"/>
      <c r="S941" s="33"/>
    </row>
    <row r="942" spans="8:19" ht="40.950000000000003" customHeight="1" x14ac:dyDescent="0.3">
      <c r="H942" s="29"/>
      <c r="I942" s="29"/>
      <c r="J942" s="33"/>
      <c r="K942" s="33"/>
      <c r="L942" s="33"/>
      <c r="M942" s="33"/>
      <c r="N942" s="33"/>
      <c r="O942" s="33"/>
      <c r="P942" s="33"/>
      <c r="Q942" s="33"/>
      <c r="R942" s="33"/>
      <c r="S942" s="33"/>
    </row>
    <row r="943" spans="8:19" ht="40.950000000000003" customHeight="1" x14ac:dyDescent="0.3">
      <c r="H943" s="29"/>
      <c r="I943" s="29"/>
      <c r="J943" s="33"/>
      <c r="K943" s="33"/>
      <c r="L943" s="33"/>
      <c r="M943" s="33"/>
      <c r="N943" s="33"/>
      <c r="O943" s="33"/>
      <c r="P943" s="33"/>
      <c r="Q943" s="33"/>
      <c r="R943" s="33"/>
      <c r="S943" s="33"/>
    </row>
    <row r="944" spans="8:19" ht="40.950000000000003" customHeight="1" x14ac:dyDescent="0.3">
      <c r="H944" s="29"/>
      <c r="I944" s="29"/>
      <c r="J944" s="33"/>
      <c r="K944" s="33"/>
      <c r="L944" s="33"/>
      <c r="M944" s="33"/>
      <c r="N944" s="33"/>
      <c r="O944" s="33"/>
      <c r="P944" s="33"/>
      <c r="Q944" s="33"/>
      <c r="R944" s="33"/>
      <c r="S944" s="33"/>
    </row>
    <row r="945" spans="8:19" ht="40.950000000000003" customHeight="1" x14ac:dyDescent="0.3">
      <c r="H945" s="29"/>
      <c r="I945" s="29"/>
      <c r="J945" s="33"/>
      <c r="K945" s="33"/>
      <c r="L945" s="33"/>
      <c r="M945" s="33"/>
      <c r="N945" s="33"/>
      <c r="O945" s="33"/>
      <c r="P945" s="33"/>
      <c r="Q945" s="33"/>
      <c r="R945" s="33"/>
      <c r="S945" s="33"/>
    </row>
    <row r="946" spans="8:19" ht="40.950000000000003" customHeight="1" x14ac:dyDescent="0.3">
      <c r="H946" s="29"/>
      <c r="I946" s="29"/>
      <c r="J946" s="33"/>
      <c r="K946" s="33"/>
      <c r="L946" s="33"/>
      <c r="M946" s="33"/>
      <c r="N946" s="33"/>
      <c r="O946" s="33"/>
      <c r="P946" s="33"/>
      <c r="Q946" s="33"/>
      <c r="R946" s="33"/>
      <c r="S946" s="33"/>
    </row>
    <row r="947" spans="8:19" ht="40.950000000000003" customHeight="1" x14ac:dyDescent="0.3">
      <c r="H947" s="29"/>
      <c r="I947" s="29"/>
      <c r="J947" s="33"/>
      <c r="K947" s="33"/>
      <c r="L947" s="33"/>
      <c r="M947" s="33"/>
      <c r="N947" s="33"/>
      <c r="O947" s="33"/>
      <c r="P947" s="33"/>
      <c r="Q947" s="33"/>
      <c r="R947" s="33"/>
      <c r="S947" s="33"/>
    </row>
    <row r="948" spans="8:19" ht="40.950000000000003" customHeight="1" x14ac:dyDescent="0.3">
      <c r="H948" s="29"/>
      <c r="I948" s="29"/>
      <c r="J948" s="33"/>
      <c r="K948" s="33"/>
      <c r="L948" s="33"/>
      <c r="M948" s="33"/>
      <c r="N948" s="33"/>
      <c r="O948" s="33"/>
      <c r="P948" s="33"/>
      <c r="Q948" s="33"/>
      <c r="R948" s="33"/>
      <c r="S948" s="33"/>
    </row>
    <row r="949" spans="8:19" ht="40.950000000000003" customHeight="1" x14ac:dyDescent="0.3">
      <c r="H949" s="29"/>
      <c r="I949" s="29"/>
      <c r="J949" s="33"/>
      <c r="K949" s="33"/>
      <c r="L949" s="33"/>
      <c r="M949" s="33"/>
      <c r="N949" s="33"/>
      <c r="O949" s="33"/>
      <c r="P949" s="33"/>
      <c r="Q949" s="33"/>
      <c r="R949" s="33"/>
      <c r="S949" s="33"/>
    </row>
    <row r="950" spans="8:19" ht="40.950000000000003" customHeight="1" x14ac:dyDescent="0.3">
      <c r="H950" s="29"/>
      <c r="I950" s="29"/>
      <c r="J950" s="33"/>
      <c r="K950" s="33"/>
      <c r="L950" s="33"/>
      <c r="M950" s="33"/>
      <c r="N950" s="33"/>
      <c r="O950" s="33"/>
      <c r="P950" s="33"/>
      <c r="Q950" s="33"/>
      <c r="R950" s="33"/>
      <c r="S950" s="33"/>
    </row>
    <row r="951" spans="8:19" ht="40.950000000000003" customHeight="1" x14ac:dyDescent="0.3">
      <c r="H951" s="29"/>
      <c r="I951" s="29"/>
      <c r="J951" s="33"/>
      <c r="K951" s="33"/>
      <c r="L951" s="33"/>
      <c r="M951" s="33"/>
      <c r="N951" s="33"/>
      <c r="O951" s="33"/>
      <c r="P951" s="33"/>
      <c r="Q951" s="33"/>
      <c r="R951" s="33"/>
      <c r="S951" s="33"/>
    </row>
    <row r="952" spans="8:19" ht="40.950000000000003" customHeight="1" x14ac:dyDescent="0.3">
      <c r="H952" s="29"/>
      <c r="I952" s="29"/>
      <c r="J952" s="33"/>
      <c r="K952" s="33"/>
      <c r="L952" s="33"/>
      <c r="M952" s="33"/>
      <c r="N952" s="33"/>
      <c r="O952" s="33"/>
      <c r="P952" s="33"/>
      <c r="Q952" s="33"/>
      <c r="R952" s="33"/>
      <c r="S952" s="33"/>
    </row>
    <row r="953" spans="8:19" ht="40.950000000000003" customHeight="1" x14ac:dyDescent="0.3">
      <c r="H953" s="29"/>
      <c r="I953" s="29"/>
      <c r="J953" s="33"/>
      <c r="K953" s="33"/>
      <c r="L953" s="33"/>
      <c r="M953" s="33"/>
      <c r="N953" s="33"/>
      <c r="O953" s="33"/>
      <c r="P953" s="33"/>
      <c r="Q953" s="33"/>
      <c r="R953" s="33"/>
      <c r="S953" s="33"/>
    </row>
    <row r="954" spans="8:19" ht="40.950000000000003" customHeight="1" x14ac:dyDescent="0.3">
      <c r="H954" s="29"/>
      <c r="I954" s="29"/>
      <c r="J954" s="33"/>
      <c r="K954" s="33"/>
      <c r="L954" s="33"/>
      <c r="M954" s="33"/>
      <c r="N954" s="33"/>
      <c r="O954" s="33"/>
      <c r="P954" s="33"/>
      <c r="Q954" s="33"/>
      <c r="R954" s="33"/>
      <c r="S954" s="33"/>
    </row>
    <row r="955" spans="8:19" ht="40.950000000000003" customHeight="1" x14ac:dyDescent="0.3">
      <c r="H955" s="29"/>
      <c r="I955" s="29"/>
      <c r="J955" s="33"/>
      <c r="K955" s="33"/>
      <c r="L955" s="33"/>
      <c r="M955" s="33"/>
      <c r="N955" s="33"/>
      <c r="O955" s="33"/>
      <c r="P955" s="33"/>
      <c r="Q955" s="33"/>
      <c r="R955" s="33"/>
      <c r="S955" s="33"/>
    </row>
    <row r="956" spans="8:19" ht="40.950000000000003" customHeight="1" x14ac:dyDescent="0.3">
      <c r="H956" s="29"/>
      <c r="I956" s="29"/>
      <c r="J956" s="33"/>
      <c r="K956" s="33"/>
      <c r="L956" s="33"/>
      <c r="M956" s="33"/>
      <c r="N956" s="33"/>
      <c r="O956" s="33"/>
      <c r="P956" s="33"/>
      <c r="Q956" s="33"/>
      <c r="R956" s="33"/>
      <c r="S956" s="33"/>
    </row>
    <row r="957" spans="8:19" ht="40.950000000000003" customHeight="1" x14ac:dyDescent="0.3">
      <c r="H957" s="29"/>
      <c r="I957" s="29"/>
      <c r="J957" s="33"/>
      <c r="K957" s="33"/>
      <c r="L957" s="33"/>
      <c r="M957" s="33"/>
      <c r="N957" s="33"/>
      <c r="O957" s="33"/>
      <c r="P957" s="33"/>
      <c r="Q957" s="33"/>
      <c r="R957" s="33"/>
      <c r="S957" s="33"/>
    </row>
    <row r="958" spans="8:19" ht="40.950000000000003" customHeight="1" x14ac:dyDescent="0.3">
      <c r="H958" s="29"/>
      <c r="I958" s="29"/>
      <c r="J958" s="33"/>
      <c r="K958" s="33"/>
      <c r="L958" s="33"/>
      <c r="M958" s="33"/>
      <c r="N958" s="33"/>
      <c r="O958" s="33"/>
      <c r="P958" s="33"/>
      <c r="Q958" s="33"/>
      <c r="R958" s="33"/>
      <c r="S958" s="33"/>
    </row>
    <row r="959" spans="8:19" ht="40.950000000000003" customHeight="1" x14ac:dyDescent="0.3">
      <c r="H959" s="29"/>
      <c r="I959" s="29"/>
      <c r="J959" s="33"/>
      <c r="K959" s="33"/>
      <c r="L959" s="33"/>
      <c r="M959" s="33"/>
      <c r="N959" s="33"/>
      <c r="O959" s="33"/>
      <c r="P959" s="33"/>
      <c r="Q959" s="33"/>
      <c r="R959" s="33"/>
      <c r="S959" s="33"/>
    </row>
    <row r="960" spans="8:19" ht="40.950000000000003" customHeight="1" x14ac:dyDescent="0.3">
      <c r="H960" s="29"/>
      <c r="I960" s="29"/>
      <c r="J960" s="33"/>
      <c r="K960" s="33"/>
      <c r="L960" s="33"/>
      <c r="M960" s="33"/>
      <c r="N960" s="33"/>
      <c r="O960" s="33"/>
      <c r="P960" s="33"/>
      <c r="Q960" s="33"/>
      <c r="R960" s="33"/>
      <c r="S960" s="33"/>
    </row>
    <row r="961" spans="8:19" ht="40.950000000000003" customHeight="1" x14ac:dyDescent="0.3">
      <c r="H961" s="29"/>
      <c r="I961" s="29"/>
      <c r="J961" s="33"/>
      <c r="K961" s="33"/>
      <c r="L961" s="33"/>
      <c r="M961" s="33"/>
      <c r="N961" s="33"/>
      <c r="O961" s="33"/>
      <c r="P961" s="33"/>
      <c r="Q961" s="33"/>
      <c r="R961" s="33"/>
      <c r="S961" s="33"/>
    </row>
    <row r="962" spans="8:19" ht="40.950000000000003" customHeight="1" x14ac:dyDescent="0.3">
      <c r="H962" s="29"/>
      <c r="I962" s="29"/>
      <c r="J962" s="33"/>
      <c r="K962" s="33"/>
      <c r="L962" s="33"/>
      <c r="M962" s="33"/>
      <c r="N962" s="33"/>
      <c r="O962" s="33"/>
      <c r="P962" s="33"/>
      <c r="Q962" s="33"/>
      <c r="R962" s="33"/>
      <c r="S962" s="33"/>
    </row>
    <row r="963" spans="8:19" ht="40.950000000000003" customHeight="1" x14ac:dyDescent="0.3">
      <c r="H963" s="29"/>
      <c r="I963" s="29"/>
      <c r="J963" s="33"/>
      <c r="K963" s="33"/>
      <c r="L963" s="33"/>
      <c r="M963" s="33"/>
      <c r="N963" s="33"/>
      <c r="O963" s="33"/>
      <c r="P963" s="33"/>
      <c r="Q963" s="33"/>
      <c r="R963" s="33"/>
      <c r="S963" s="33"/>
    </row>
    <row r="964" spans="8:19" ht="40.950000000000003" customHeight="1" x14ac:dyDescent="0.3">
      <c r="H964" s="29"/>
      <c r="I964" s="29"/>
      <c r="J964" s="33"/>
      <c r="K964" s="33"/>
      <c r="L964" s="33"/>
      <c r="M964" s="33"/>
      <c r="N964" s="33"/>
      <c r="O964" s="33"/>
      <c r="P964" s="33"/>
      <c r="Q964" s="33"/>
      <c r="R964" s="33"/>
      <c r="S964" s="33"/>
    </row>
    <row r="965" spans="8:19" ht="40.950000000000003" customHeight="1" x14ac:dyDescent="0.3">
      <c r="H965" s="29"/>
      <c r="I965" s="29"/>
      <c r="J965" s="33"/>
      <c r="K965" s="33"/>
      <c r="L965" s="33"/>
      <c r="M965" s="33"/>
      <c r="N965" s="33"/>
      <c r="O965" s="33"/>
      <c r="P965" s="33"/>
      <c r="Q965" s="33"/>
      <c r="R965" s="33"/>
      <c r="S965" s="33"/>
    </row>
    <row r="966" spans="8:19" ht="40.950000000000003" customHeight="1" x14ac:dyDescent="0.3">
      <c r="H966" s="29"/>
      <c r="I966" s="29"/>
      <c r="J966" s="33"/>
      <c r="K966" s="33"/>
      <c r="L966" s="33"/>
      <c r="M966" s="33"/>
      <c r="N966" s="33"/>
      <c r="O966" s="33"/>
      <c r="P966" s="33"/>
      <c r="Q966" s="33"/>
      <c r="R966" s="33"/>
      <c r="S966" s="33"/>
    </row>
    <row r="967" spans="8:19" ht="40.950000000000003" customHeight="1" x14ac:dyDescent="0.3">
      <c r="H967" s="29"/>
      <c r="I967" s="29"/>
      <c r="J967" s="33"/>
      <c r="K967" s="33"/>
      <c r="L967" s="33"/>
      <c r="M967" s="33"/>
      <c r="N967" s="33"/>
      <c r="O967" s="33"/>
      <c r="P967" s="33"/>
      <c r="Q967" s="33"/>
      <c r="R967" s="33"/>
      <c r="S967" s="33"/>
    </row>
    <row r="968" spans="8:19" ht="40.950000000000003" customHeight="1" x14ac:dyDescent="0.3">
      <c r="H968" s="29"/>
      <c r="I968" s="29"/>
      <c r="J968" s="33"/>
      <c r="K968" s="33"/>
      <c r="L968" s="33"/>
      <c r="M968" s="33"/>
      <c r="N968" s="33"/>
      <c r="O968" s="33"/>
      <c r="P968" s="33"/>
      <c r="Q968" s="33"/>
      <c r="R968" s="33"/>
      <c r="S968" s="33"/>
    </row>
    <row r="969" spans="8:19" ht="40.950000000000003" customHeight="1" x14ac:dyDescent="0.3">
      <c r="H969" s="29"/>
      <c r="I969" s="29"/>
      <c r="J969" s="33"/>
      <c r="K969" s="33"/>
      <c r="L969" s="33"/>
      <c r="M969" s="33"/>
      <c r="N969" s="33"/>
      <c r="O969" s="33"/>
      <c r="P969" s="33"/>
      <c r="Q969" s="33"/>
      <c r="R969" s="33"/>
      <c r="S969" s="33"/>
    </row>
    <row r="970" spans="8:19" ht="40.950000000000003" customHeight="1" x14ac:dyDescent="0.3">
      <c r="H970" s="29"/>
      <c r="I970" s="29"/>
      <c r="J970" s="33"/>
      <c r="K970" s="33"/>
      <c r="L970" s="33"/>
      <c r="M970" s="33"/>
      <c r="N970" s="33"/>
      <c r="O970" s="33"/>
      <c r="P970" s="33"/>
      <c r="Q970" s="33"/>
      <c r="R970" s="33"/>
      <c r="S970" s="33"/>
    </row>
    <row r="971" spans="8:19" ht="40.950000000000003" customHeight="1" x14ac:dyDescent="0.3">
      <c r="H971" s="29"/>
      <c r="I971" s="29"/>
      <c r="J971" s="33"/>
      <c r="K971" s="33"/>
      <c r="L971" s="33"/>
      <c r="M971" s="33"/>
      <c r="N971" s="33"/>
      <c r="O971" s="33"/>
      <c r="P971" s="33"/>
      <c r="Q971" s="33"/>
      <c r="R971" s="33"/>
      <c r="S971" s="33"/>
    </row>
    <row r="972" spans="8:19" ht="40.950000000000003" customHeight="1" x14ac:dyDescent="0.3">
      <c r="H972" s="29"/>
      <c r="I972" s="29"/>
      <c r="J972" s="33"/>
      <c r="K972" s="33"/>
      <c r="L972" s="33"/>
      <c r="M972" s="33"/>
      <c r="N972" s="33"/>
      <c r="O972" s="33"/>
      <c r="P972" s="33"/>
      <c r="Q972" s="33"/>
      <c r="R972" s="33"/>
      <c r="S972" s="33"/>
    </row>
    <row r="973" spans="8:19" ht="40.950000000000003" customHeight="1" x14ac:dyDescent="0.3">
      <c r="H973" s="29"/>
      <c r="I973" s="29"/>
      <c r="J973" s="33"/>
      <c r="K973" s="33"/>
      <c r="L973" s="33"/>
      <c r="M973" s="33"/>
      <c r="N973" s="33"/>
      <c r="O973" s="33"/>
      <c r="P973" s="33"/>
      <c r="Q973" s="33"/>
      <c r="R973" s="33"/>
      <c r="S973" s="33"/>
    </row>
    <row r="974" spans="8:19" ht="40.950000000000003" customHeight="1" x14ac:dyDescent="0.3">
      <c r="H974" s="29"/>
      <c r="I974" s="29"/>
      <c r="J974" s="33"/>
      <c r="K974" s="33"/>
      <c r="L974" s="33"/>
      <c r="M974" s="33"/>
      <c r="N974" s="33"/>
      <c r="O974" s="33"/>
      <c r="P974" s="33"/>
      <c r="Q974" s="33"/>
      <c r="R974" s="33"/>
      <c r="S974" s="33"/>
    </row>
    <row r="975" spans="8:19" ht="40.950000000000003" customHeight="1" x14ac:dyDescent="0.3">
      <c r="H975" s="29"/>
      <c r="I975" s="29"/>
      <c r="J975" s="33"/>
      <c r="K975" s="33"/>
      <c r="L975" s="33"/>
      <c r="M975" s="33"/>
      <c r="N975" s="33"/>
      <c r="O975" s="33"/>
      <c r="P975" s="33"/>
      <c r="Q975" s="33"/>
      <c r="R975" s="33"/>
      <c r="S975" s="33"/>
    </row>
    <row r="976" spans="8:19" ht="40.950000000000003" customHeight="1" x14ac:dyDescent="0.3">
      <c r="H976" s="29"/>
      <c r="I976" s="29"/>
      <c r="J976" s="33"/>
      <c r="K976" s="33"/>
      <c r="L976" s="33"/>
      <c r="M976" s="33"/>
      <c r="N976" s="33"/>
      <c r="O976" s="33"/>
      <c r="P976" s="33"/>
      <c r="Q976" s="33"/>
      <c r="R976" s="33"/>
      <c r="S976" s="33"/>
    </row>
    <row r="977" spans="8:19" ht="40.950000000000003" customHeight="1" x14ac:dyDescent="0.3">
      <c r="H977" s="29"/>
      <c r="I977" s="29"/>
      <c r="J977" s="33"/>
      <c r="K977" s="33"/>
      <c r="L977" s="33"/>
      <c r="M977" s="33"/>
      <c r="N977" s="33"/>
      <c r="O977" s="33"/>
      <c r="P977" s="33"/>
      <c r="Q977" s="33"/>
      <c r="R977" s="33"/>
      <c r="S977" s="33"/>
    </row>
    <row r="978" spans="8:19" ht="40.950000000000003" customHeight="1" x14ac:dyDescent="0.3">
      <c r="H978" s="29"/>
      <c r="I978" s="29"/>
      <c r="J978" s="33"/>
      <c r="K978" s="33"/>
      <c r="L978" s="33"/>
      <c r="M978" s="33"/>
      <c r="N978" s="33"/>
      <c r="O978" s="33"/>
      <c r="P978" s="33"/>
      <c r="Q978" s="33"/>
      <c r="R978" s="33"/>
      <c r="S978" s="33"/>
    </row>
    <row r="979" spans="8:19" ht="40.950000000000003" customHeight="1" x14ac:dyDescent="0.3">
      <c r="H979" s="29"/>
      <c r="I979" s="29"/>
      <c r="J979" s="33"/>
      <c r="K979" s="33"/>
      <c r="L979" s="33"/>
      <c r="M979" s="33"/>
      <c r="N979" s="33"/>
      <c r="O979" s="33"/>
      <c r="P979" s="33"/>
      <c r="Q979" s="33"/>
      <c r="R979" s="33"/>
      <c r="S979" s="33"/>
    </row>
    <row r="980" spans="8:19" ht="40.950000000000003" customHeight="1" x14ac:dyDescent="0.3">
      <c r="H980" s="29"/>
      <c r="I980" s="29"/>
      <c r="J980" s="33"/>
      <c r="K980" s="33"/>
      <c r="L980" s="33"/>
      <c r="M980" s="33"/>
      <c r="N980" s="33"/>
      <c r="O980" s="33"/>
      <c r="P980" s="33"/>
      <c r="Q980" s="33"/>
      <c r="R980" s="33"/>
      <c r="S980" s="33"/>
    </row>
    <row r="981" spans="8:19" ht="40.950000000000003" customHeight="1" x14ac:dyDescent="0.3">
      <c r="H981" s="29"/>
      <c r="I981" s="29"/>
      <c r="J981" s="33"/>
      <c r="K981" s="33"/>
      <c r="L981" s="33"/>
      <c r="M981" s="33"/>
      <c r="N981" s="33"/>
      <c r="O981" s="33"/>
      <c r="P981" s="33"/>
      <c r="Q981" s="33"/>
      <c r="R981" s="33"/>
      <c r="S981" s="33"/>
    </row>
    <row r="982" spans="8:19" ht="40.950000000000003" customHeight="1" x14ac:dyDescent="0.3">
      <c r="H982" s="29"/>
      <c r="I982" s="29"/>
      <c r="J982" s="33"/>
      <c r="K982" s="33"/>
      <c r="L982" s="33"/>
      <c r="M982" s="33"/>
      <c r="N982" s="33"/>
      <c r="O982" s="33"/>
      <c r="P982" s="33"/>
      <c r="Q982" s="33"/>
      <c r="R982" s="33"/>
      <c r="S982" s="33"/>
    </row>
    <row r="983" spans="8:19" ht="40.950000000000003" customHeight="1" x14ac:dyDescent="0.3">
      <c r="H983" s="29"/>
      <c r="I983" s="29"/>
      <c r="J983" s="33"/>
      <c r="K983" s="33"/>
      <c r="L983" s="33"/>
      <c r="M983" s="33"/>
      <c r="N983" s="33"/>
      <c r="O983" s="33"/>
      <c r="P983" s="33"/>
      <c r="Q983" s="33"/>
      <c r="R983" s="33"/>
      <c r="S983" s="33"/>
    </row>
    <row r="984" spans="8:19" ht="40.950000000000003" customHeight="1" x14ac:dyDescent="0.3">
      <c r="H984" s="29"/>
      <c r="I984" s="29"/>
      <c r="J984" s="33"/>
      <c r="K984" s="33"/>
      <c r="L984" s="33"/>
      <c r="M984" s="33"/>
      <c r="N984" s="33"/>
      <c r="O984" s="33"/>
      <c r="P984" s="33"/>
      <c r="Q984" s="33"/>
      <c r="R984" s="33"/>
      <c r="S984" s="33"/>
    </row>
    <row r="985" spans="8:19" ht="40.950000000000003" customHeight="1" x14ac:dyDescent="0.3">
      <c r="H985" s="29"/>
      <c r="I985" s="29"/>
      <c r="J985" s="33"/>
      <c r="K985" s="33"/>
      <c r="L985" s="33"/>
      <c r="M985" s="33"/>
      <c r="N985" s="33"/>
      <c r="O985" s="33"/>
      <c r="P985" s="33"/>
      <c r="Q985" s="33"/>
      <c r="R985" s="33"/>
      <c r="S985" s="33"/>
    </row>
    <row r="986" spans="8:19" ht="40.950000000000003" customHeight="1" x14ac:dyDescent="0.3">
      <c r="H986" s="29"/>
      <c r="I986" s="29"/>
      <c r="J986" s="33"/>
      <c r="K986" s="33"/>
      <c r="L986" s="33"/>
      <c r="M986" s="33"/>
      <c r="N986" s="33"/>
      <c r="O986" s="33"/>
      <c r="P986" s="33"/>
      <c r="Q986" s="33"/>
      <c r="R986" s="33"/>
      <c r="S986" s="33"/>
    </row>
    <row r="987" spans="8:19" ht="40.950000000000003" customHeight="1" x14ac:dyDescent="0.3">
      <c r="H987" s="29"/>
      <c r="I987" s="29"/>
      <c r="J987" s="33"/>
      <c r="K987" s="33"/>
      <c r="L987" s="33"/>
      <c r="M987" s="33"/>
      <c r="N987" s="33"/>
      <c r="O987" s="33"/>
      <c r="P987" s="33"/>
      <c r="Q987" s="33"/>
      <c r="R987" s="33"/>
      <c r="S987" s="33"/>
    </row>
    <row r="988" spans="8:19" ht="40.950000000000003" customHeight="1" x14ac:dyDescent="0.3">
      <c r="H988" s="29"/>
      <c r="I988" s="29"/>
      <c r="J988" s="33"/>
      <c r="K988" s="33"/>
      <c r="L988" s="33"/>
      <c r="M988" s="33"/>
      <c r="N988" s="33"/>
      <c r="O988" s="33"/>
      <c r="P988" s="33"/>
      <c r="Q988" s="33"/>
      <c r="R988" s="33"/>
      <c r="S988" s="33"/>
    </row>
    <row r="989" spans="8:19" ht="40.950000000000003" customHeight="1" x14ac:dyDescent="0.3">
      <c r="H989" s="29"/>
      <c r="I989" s="29"/>
      <c r="J989" s="33"/>
      <c r="K989" s="33"/>
      <c r="L989" s="33"/>
      <c r="M989" s="33"/>
      <c r="N989" s="33"/>
      <c r="O989" s="33"/>
      <c r="P989" s="33"/>
      <c r="Q989" s="33"/>
      <c r="R989" s="33"/>
      <c r="S989" s="33"/>
    </row>
    <row r="990" spans="8:19" ht="40.950000000000003" customHeight="1" x14ac:dyDescent="0.3">
      <c r="H990" s="29"/>
      <c r="I990" s="29"/>
      <c r="J990" s="33"/>
      <c r="K990" s="33"/>
      <c r="L990" s="33"/>
      <c r="M990" s="33"/>
      <c r="N990" s="33"/>
      <c r="O990" s="33"/>
      <c r="P990" s="33"/>
      <c r="Q990" s="33"/>
      <c r="R990" s="33"/>
      <c r="S990" s="33"/>
    </row>
    <row r="991" spans="8:19" ht="40.950000000000003" customHeight="1" x14ac:dyDescent="0.3">
      <c r="H991" s="29"/>
      <c r="I991" s="29"/>
      <c r="J991" s="33"/>
      <c r="K991" s="33"/>
      <c r="L991" s="33"/>
      <c r="M991" s="33"/>
      <c r="N991" s="33"/>
      <c r="O991" s="33"/>
      <c r="P991" s="33"/>
      <c r="Q991" s="33"/>
      <c r="R991" s="33"/>
      <c r="S991" s="33"/>
    </row>
    <row r="992" spans="8:19" ht="40.950000000000003" customHeight="1" x14ac:dyDescent="0.3">
      <c r="H992" s="29"/>
      <c r="I992" s="29"/>
      <c r="J992" s="33"/>
      <c r="K992" s="33"/>
      <c r="L992" s="33"/>
      <c r="M992" s="33"/>
      <c r="N992" s="33"/>
      <c r="O992" s="33"/>
      <c r="P992" s="33"/>
      <c r="Q992" s="33"/>
      <c r="R992" s="33"/>
      <c r="S992" s="33"/>
    </row>
    <row r="993" spans="8:19" ht="40.950000000000003" customHeight="1" x14ac:dyDescent="0.3">
      <c r="H993" s="29"/>
      <c r="I993" s="29"/>
      <c r="J993" s="33"/>
      <c r="K993" s="33"/>
      <c r="L993" s="33"/>
      <c r="M993" s="33"/>
      <c r="N993" s="33"/>
      <c r="O993" s="33"/>
      <c r="P993" s="33"/>
      <c r="Q993" s="33"/>
      <c r="R993" s="33"/>
      <c r="S993" s="33"/>
    </row>
    <row r="994" spans="8:19" ht="40.950000000000003" customHeight="1" x14ac:dyDescent="0.3">
      <c r="H994" s="29"/>
      <c r="I994" s="29"/>
      <c r="J994" s="33"/>
      <c r="K994" s="33"/>
      <c r="L994" s="33"/>
      <c r="M994" s="33"/>
      <c r="N994" s="33"/>
      <c r="O994" s="33"/>
      <c r="P994" s="33"/>
      <c r="Q994" s="33"/>
      <c r="R994" s="33"/>
      <c r="S994" s="33"/>
    </row>
    <row r="995" spans="8:19" ht="40.950000000000003" customHeight="1" x14ac:dyDescent="0.3">
      <c r="H995" s="29"/>
      <c r="I995" s="29"/>
      <c r="J995" s="33"/>
      <c r="K995" s="33"/>
      <c r="L995" s="33"/>
      <c r="M995" s="33"/>
      <c r="N995" s="33"/>
      <c r="O995" s="33"/>
      <c r="P995" s="33"/>
      <c r="Q995" s="33"/>
      <c r="R995" s="33"/>
      <c r="S995" s="33"/>
    </row>
    <row r="996" spans="8:19" ht="40.950000000000003" customHeight="1" x14ac:dyDescent="0.3">
      <c r="H996" s="29"/>
      <c r="I996" s="29"/>
      <c r="J996" s="33"/>
      <c r="K996" s="33"/>
      <c r="L996" s="33"/>
      <c r="M996" s="33"/>
      <c r="N996" s="33"/>
      <c r="O996" s="33"/>
      <c r="P996" s="33"/>
      <c r="Q996" s="33"/>
      <c r="R996" s="33"/>
      <c r="S996" s="33"/>
    </row>
    <row r="997" spans="8:19" ht="40.950000000000003" customHeight="1" x14ac:dyDescent="0.3">
      <c r="H997" s="29"/>
      <c r="I997" s="29"/>
      <c r="J997" s="33"/>
      <c r="K997" s="33"/>
      <c r="L997" s="33"/>
      <c r="M997" s="33"/>
      <c r="N997" s="33"/>
      <c r="O997" s="33"/>
      <c r="P997" s="33"/>
      <c r="Q997" s="33"/>
      <c r="R997" s="33"/>
      <c r="S997" s="33"/>
    </row>
    <row r="998" spans="8:19" ht="40.950000000000003" customHeight="1" x14ac:dyDescent="0.3">
      <c r="H998" s="29"/>
      <c r="I998" s="29"/>
      <c r="J998" s="33"/>
      <c r="K998" s="33"/>
      <c r="L998" s="33"/>
      <c r="M998" s="33"/>
      <c r="N998" s="33"/>
      <c r="O998" s="33"/>
      <c r="P998" s="33"/>
      <c r="Q998" s="33"/>
      <c r="R998" s="33"/>
      <c r="S998" s="33"/>
    </row>
    <row r="999" spans="8:19" ht="40.950000000000003" customHeight="1" x14ac:dyDescent="0.3">
      <c r="H999" s="29"/>
      <c r="I999" s="29"/>
      <c r="J999" s="33"/>
      <c r="K999" s="33"/>
      <c r="L999" s="33"/>
      <c r="M999" s="33"/>
      <c r="N999" s="33"/>
      <c r="O999" s="33"/>
      <c r="P999" s="33"/>
      <c r="Q999" s="33"/>
      <c r="R999" s="33"/>
      <c r="S999" s="33"/>
    </row>
    <row r="1000" spans="8:19" ht="40.950000000000003" customHeight="1" x14ac:dyDescent="0.3">
      <c r="H1000" s="29"/>
      <c r="I1000" s="29"/>
      <c r="J1000" s="33"/>
      <c r="K1000" s="33"/>
      <c r="L1000" s="33"/>
      <c r="M1000" s="33"/>
      <c r="N1000" s="33"/>
      <c r="O1000" s="33"/>
      <c r="P1000" s="33"/>
      <c r="Q1000" s="33"/>
      <c r="R1000" s="33"/>
      <c r="S1000" s="33"/>
    </row>
    <row r="1001" spans="8:19" ht="40.950000000000003" customHeight="1" x14ac:dyDescent="0.3">
      <c r="H1001" s="29"/>
      <c r="I1001" s="29"/>
      <c r="J1001" s="33"/>
      <c r="K1001" s="33"/>
      <c r="L1001" s="33"/>
      <c r="M1001" s="33"/>
      <c r="N1001" s="33"/>
      <c r="O1001" s="33"/>
      <c r="P1001" s="33"/>
      <c r="Q1001" s="33"/>
      <c r="R1001" s="33"/>
      <c r="S1001" s="33"/>
    </row>
    <row r="1002" spans="8:19" ht="40.950000000000003" customHeight="1" x14ac:dyDescent="0.3">
      <c r="H1002" s="29"/>
      <c r="I1002" s="29"/>
      <c r="J1002" s="33"/>
      <c r="K1002" s="33"/>
      <c r="L1002" s="33"/>
      <c r="M1002" s="33"/>
      <c r="N1002" s="33"/>
      <c r="O1002" s="33"/>
      <c r="P1002" s="33"/>
      <c r="Q1002" s="33"/>
      <c r="R1002" s="33"/>
      <c r="S1002" s="33"/>
    </row>
    <row r="1003" spans="8:19" ht="40.950000000000003" customHeight="1" x14ac:dyDescent="0.3">
      <c r="H1003" s="29"/>
      <c r="I1003" s="29"/>
      <c r="J1003" s="33"/>
      <c r="K1003" s="33"/>
      <c r="L1003" s="33"/>
      <c r="M1003" s="33"/>
      <c r="N1003" s="33"/>
      <c r="O1003" s="33"/>
      <c r="P1003" s="33"/>
      <c r="Q1003" s="33"/>
      <c r="R1003" s="33"/>
      <c r="S1003" s="33"/>
    </row>
    <row r="1004" spans="8:19" ht="40.950000000000003" customHeight="1" x14ac:dyDescent="0.3">
      <c r="H1004" s="29"/>
      <c r="I1004" s="29"/>
      <c r="J1004" s="33"/>
      <c r="K1004" s="33"/>
      <c r="L1004" s="33"/>
      <c r="M1004" s="33"/>
      <c r="N1004" s="33"/>
      <c r="O1004" s="33"/>
      <c r="P1004" s="33"/>
      <c r="Q1004" s="33"/>
      <c r="R1004" s="33"/>
      <c r="S1004" s="33"/>
    </row>
    <row r="1005" spans="8:19" ht="40.950000000000003" customHeight="1" x14ac:dyDescent="0.3">
      <c r="H1005" s="29"/>
      <c r="I1005" s="29"/>
      <c r="J1005" s="33"/>
      <c r="K1005" s="33"/>
      <c r="L1005" s="33"/>
      <c r="M1005" s="33"/>
      <c r="N1005" s="33"/>
      <c r="O1005" s="33"/>
      <c r="P1005" s="33"/>
      <c r="Q1005" s="33"/>
      <c r="R1005" s="33"/>
      <c r="S1005" s="33"/>
    </row>
    <row r="1006" spans="8:19" ht="40.950000000000003" customHeight="1" x14ac:dyDescent="0.3">
      <c r="H1006" s="29"/>
      <c r="I1006" s="29"/>
      <c r="J1006" s="33"/>
      <c r="K1006" s="33"/>
      <c r="L1006" s="33"/>
      <c r="M1006" s="33"/>
      <c r="N1006" s="33"/>
      <c r="O1006" s="33"/>
      <c r="P1006" s="33"/>
      <c r="Q1006" s="33"/>
      <c r="R1006" s="33"/>
      <c r="S1006" s="33"/>
    </row>
    <row r="1007" spans="8:19" ht="40.950000000000003" customHeight="1" x14ac:dyDescent="0.3">
      <c r="H1007" s="29"/>
      <c r="I1007" s="29"/>
      <c r="J1007" s="33"/>
      <c r="K1007" s="33"/>
      <c r="L1007" s="33"/>
      <c r="M1007" s="33"/>
      <c r="N1007" s="33"/>
      <c r="O1007" s="33"/>
      <c r="P1007" s="33"/>
      <c r="Q1007" s="33"/>
      <c r="R1007" s="33"/>
      <c r="S1007" s="33"/>
    </row>
    <row r="1008" spans="8:19" ht="40.950000000000003" customHeight="1" x14ac:dyDescent="0.3">
      <c r="H1008" s="29"/>
      <c r="I1008" s="29"/>
      <c r="J1008" s="33"/>
      <c r="K1008" s="33"/>
      <c r="L1008" s="33"/>
      <c r="M1008" s="33"/>
      <c r="N1008" s="33"/>
      <c r="O1008" s="33"/>
      <c r="P1008" s="33"/>
      <c r="Q1008" s="33"/>
      <c r="R1008" s="33"/>
      <c r="S1008" s="33"/>
    </row>
    <row r="1009" spans="8:19" ht="40.950000000000003" customHeight="1" x14ac:dyDescent="0.3">
      <c r="H1009" s="29"/>
      <c r="I1009" s="29"/>
      <c r="J1009" s="33"/>
      <c r="K1009" s="33"/>
      <c r="L1009" s="33"/>
      <c r="M1009" s="33"/>
      <c r="N1009" s="33"/>
      <c r="O1009" s="33"/>
      <c r="P1009" s="33"/>
      <c r="Q1009" s="33"/>
      <c r="R1009" s="33"/>
      <c r="S1009" s="33"/>
    </row>
    <row r="1010" spans="8:19" ht="40.950000000000003" customHeight="1" x14ac:dyDescent="0.3">
      <c r="H1010" s="29"/>
      <c r="I1010" s="29"/>
      <c r="J1010" s="33"/>
      <c r="K1010" s="33"/>
      <c r="L1010" s="33"/>
      <c r="M1010" s="33"/>
      <c r="N1010" s="33"/>
      <c r="O1010" s="33"/>
      <c r="P1010" s="33"/>
      <c r="Q1010" s="33"/>
      <c r="R1010" s="33"/>
      <c r="S1010" s="33"/>
    </row>
    <row r="1011" spans="8:19" ht="40.950000000000003" customHeight="1" x14ac:dyDescent="0.3">
      <c r="H1011" s="29"/>
      <c r="I1011" s="29"/>
      <c r="J1011" s="33"/>
      <c r="K1011" s="33"/>
      <c r="L1011" s="33"/>
      <c r="M1011" s="33"/>
      <c r="N1011" s="33"/>
      <c r="O1011" s="33"/>
      <c r="P1011" s="33"/>
      <c r="Q1011" s="33"/>
      <c r="R1011" s="33"/>
      <c r="S1011" s="33"/>
    </row>
    <row r="1012" spans="8:19" ht="40.950000000000003" customHeight="1" x14ac:dyDescent="0.3">
      <c r="H1012" s="29"/>
      <c r="I1012" s="29"/>
      <c r="J1012" s="33"/>
      <c r="K1012" s="33"/>
      <c r="L1012" s="33"/>
      <c r="M1012" s="33"/>
      <c r="N1012" s="33"/>
      <c r="O1012" s="33"/>
      <c r="P1012" s="33"/>
      <c r="Q1012" s="33"/>
      <c r="R1012" s="33"/>
      <c r="S1012" s="33"/>
    </row>
    <row r="1013" spans="8:19" ht="40.950000000000003" customHeight="1" x14ac:dyDescent="0.3">
      <c r="H1013" s="29"/>
      <c r="I1013" s="29"/>
      <c r="J1013" s="33"/>
      <c r="K1013" s="33"/>
      <c r="L1013" s="33"/>
      <c r="M1013" s="33"/>
      <c r="N1013" s="33"/>
      <c r="O1013" s="33"/>
      <c r="P1013" s="33"/>
      <c r="Q1013" s="33"/>
      <c r="R1013" s="33"/>
      <c r="S1013" s="33"/>
    </row>
    <row r="1014" spans="8:19" ht="40.950000000000003" customHeight="1" x14ac:dyDescent="0.3">
      <c r="H1014" s="29"/>
      <c r="I1014" s="29"/>
      <c r="J1014" s="33"/>
      <c r="K1014" s="33"/>
      <c r="L1014" s="33"/>
      <c r="M1014" s="33"/>
      <c r="N1014" s="33"/>
      <c r="O1014" s="33"/>
      <c r="P1014" s="33"/>
      <c r="Q1014" s="33"/>
      <c r="R1014" s="33"/>
      <c r="S1014" s="33"/>
    </row>
    <row r="1015" spans="8:19" ht="40.950000000000003" customHeight="1" x14ac:dyDescent="0.3">
      <c r="H1015" s="29"/>
      <c r="I1015" s="29"/>
      <c r="J1015" s="33"/>
      <c r="K1015" s="33"/>
      <c r="L1015" s="33"/>
      <c r="M1015" s="33"/>
      <c r="N1015" s="33"/>
      <c r="O1015" s="33"/>
      <c r="P1015" s="33"/>
      <c r="Q1015" s="33"/>
      <c r="R1015" s="33"/>
      <c r="S1015" s="33"/>
    </row>
    <row r="1016" spans="8:19" ht="40.950000000000003" customHeight="1" x14ac:dyDescent="0.3">
      <c r="H1016" s="29"/>
      <c r="I1016" s="29"/>
      <c r="J1016" s="33"/>
      <c r="K1016" s="33"/>
      <c r="L1016" s="33"/>
      <c r="M1016" s="33"/>
      <c r="N1016" s="33"/>
      <c r="O1016" s="33"/>
      <c r="P1016" s="33"/>
      <c r="Q1016" s="33"/>
      <c r="R1016" s="33"/>
      <c r="S1016" s="33"/>
    </row>
    <row r="1017" spans="8:19" ht="40.950000000000003" customHeight="1" x14ac:dyDescent="0.3">
      <c r="H1017" s="29"/>
      <c r="I1017" s="29"/>
      <c r="J1017" s="33"/>
      <c r="K1017" s="33"/>
      <c r="L1017" s="33"/>
      <c r="M1017" s="33"/>
      <c r="N1017" s="33"/>
      <c r="O1017" s="33"/>
      <c r="P1017" s="33"/>
      <c r="Q1017" s="33"/>
      <c r="R1017" s="33"/>
      <c r="S1017" s="33"/>
    </row>
    <row r="1018" spans="8:19" ht="40.950000000000003" customHeight="1" x14ac:dyDescent="0.3">
      <c r="H1018" s="29"/>
      <c r="I1018" s="29"/>
      <c r="J1018" s="33"/>
      <c r="K1018" s="33"/>
      <c r="L1018" s="33"/>
      <c r="M1018" s="33"/>
      <c r="N1018" s="33"/>
      <c r="O1018" s="33"/>
      <c r="P1018" s="33"/>
      <c r="Q1018" s="33"/>
      <c r="R1018" s="33"/>
      <c r="S1018" s="33"/>
    </row>
    <row r="1019" spans="8:19" ht="40.950000000000003" customHeight="1" x14ac:dyDescent="0.3">
      <c r="H1019" s="29"/>
      <c r="I1019" s="29"/>
      <c r="J1019" s="33"/>
      <c r="K1019" s="33"/>
      <c r="L1019" s="33"/>
      <c r="M1019" s="33"/>
      <c r="N1019" s="33"/>
      <c r="O1019" s="33"/>
      <c r="P1019" s="33"/>
      <c r="Q1019" s="33"/>
      <c r="R1019" s="33"/>
      <c r="S1019" s="33"/>
    </row>
    <row r="1020" spans="8:19" ht="40.950000000000003" customHeight="1" x14ac:dyDescent="0.3">
      <c r="H1020" s="29"/>
      <c r="I1020" s="29"/>
      <c r="J1020" s="33"/>
      <c r="K1020" s="33"/>
      <c r="L1020" s="33"/>
      <c r="M1020" s="33"/>
      <c r="N1020" s="33"/>
      <c r="O1020" s="33"/>
      <c r="P1020" s="33"/>
      <c r="Q1020" s="33"/>
      <c r="R1020" s="33"/>
      <c r="S1020" s="33"/>
    </row>
    <row r="1021" spans="8:19" ht="40.950000000000003" customHeight="1" x14ac:dyDescent="0.3">
      <c r="H1021" s="29"/>
      <c r="I1021" s="29"/>
      <c r="J1021" s="33"/>
      <c r="K1021" s="33"/>
      <c r="L1021" s="33"/>
      <c r="M1021" s="33"/>
      <c r="N1021" s="33"/>
      <c r="O1021" s="33"/>
      <c r="P1021" s="33"/>
      <c r="Q1021" s="33"/>
      <c r="R1021" s="33"/>
      <c r="S1021" s="33"/>
    </row>
    <row r="1022" spans="8:19" ht="40.950000000000003" customHeight="1" x14ac:dyDescent="0.3">
      <c r="H1022" s="29"/>
      <c r="I1022" s="29"/>
      <c r="J1022" s="33"/>
      <c r="K1022" s="33"/>
      <c r="L1022" s="33"/>
      <c r="M1022" s="33"/>
      <c r="N1022" s="33"/>
      <c r="O1022" s="33"/>
      <c r="P1022" s="33"/>
      <c r="Q1022" s="33"/>
      <c r="R1022" s="33"/>
      <c r="S1022" s="33"/>
    </row>
    <row r="1023" spans="8:19" ht="40.950000000000003" customHeight="1" x14ac:dyDescent="0.3">
      <c r="H1023" s="29"/>
      <c r="I1023" s="29"/>
      <c r="J1023" s="33"/>
      <c r="K1023" s="33"/>
      <c r="L1023" s="33"/>
      <c r="M1023" s="33"/>
      <c r="N1023" s="33"/>
      <c r="O1023" s="33"/>
      <c r="P1023" s="33"/>
      <c r="Q1023" s="33"/>
      <c r="R1023" s="33"/>
      <c r="S1023" s="33"/>
    </row>
    <row r="1024" spans="8:19" ht="40.950000000000003" customHeight="1" x14ac:dyDescent="0.3">
      <c r="H1024" s="29"/>
      <c r="I1024" s="29"/>
      <c r="J1024" s="33"/>
      <c r="K1024" s="33"/>
      <c r="L1024" s="33"/>
      <c r="M1024" s="33"/>
      <c r="N1024" s="33"/>
      <c r="O1024" s="33"/>
      <c r="P1024" s="33"/>
      <c r="Q1024" s="33"/>
      <c r="R1024" s="33"/>
      <c r="S1024" s="33"/>
    </row>
    <row r="1025" spans="8:19" ht="40.950000000000003" customHeight="1" x14ac:dyDescent="0.3">
      <c r="H1025" s="29"/>
      <c r="I1025" s="29"/>
      <c r="J1025" s="33"/>
      <c r="K1025" s="33"/>
      <c r="L1025" s="33"/>
      <c r="M1025" s="33"/>
      <c r="N1025" s="33"/>
      <c r="O1025" s="33"/>
      <c r="P1025" s="33"/>
      <c r="Q1025" s="33"/>
      <c r="R1025" s="33"/>
      <c r="S1025" s="33"/>
    </row>
    <row r="1026" spans="8:19" ht="40.950000000000003" customHeight="1" x14ac:dyDescent="0.3">
      <c r="H1026" s="29"/>
      <c r="I1026" s="29"/>
      <c r="J1026" s="33"/>
      <c r="K1026" s="33"/>
      <c r="L1026" s="33"/>
      <c r="M1026" s="33"/>
      <c r="N1026" s="33"/>
      <c r="O1026" s="33"/>
      <c r="P1026" s="33"/>
      <c r="Q1026" s="33"/>
      <c r="R1026" s="33"/>
      <c r="S1026" s="33"/>
    </row>
    <row r="1027" spans="8:19" ht="40.950000000000003" customHeight="1" x14ac:dyDescent="0.3">
      <c r="H1027" s="29"/>
      <c r="I1027" s="29"/>
      <c r="J1027" s="33"/>
      <c r="K1027" s="33"/>
      <c r="L1027" s="33"/>
      <c r="M1027" s="33"/>
      <c r="N1027" s="33"/>
      <c r="O1027" s="33"/>
      <c r="P1027" s="33"/>
      <c r="Q1027" s="33"/>
      <c r="R1027" s="33"/>
      <c r="S1027" s="33"/>
    </row>
    <row r="1028" spans="8:19" ht="40.950000000000003" customHeight="1" x14ac:dyDescent="0.3">
      <c r="H1028" s="29"/>
      <c r="I1028" s="29"/>
      <c r="J1028" s="33"/>
      <c r="K1028" s="33"/>
      <c r="L1028" s="33"/>
      <c r="M1028" s="33"/>
      <c r="N1028" s="33"/>
      <c r="O1028" s="33"/>
      <c r="P1028" s="33"/>
      <c r="Q1028" s="33"/>
      <c r="R1028" s="33"/>
      <c r="S1028" s="33"/>
    </row>
    <row r="1029" spans="8:19" ht="40.950000000000003" customHeight="1" x14ac:dyDescent="0.3">
      <c r="H1029" s="29"/>
      <c r="I1029" s="29"/>
      <c r="J1029" s="33"/>
      <c r="K1029" s="33"/>
      <c r="L1029" s="33"/>
      <c r="M1029" s="33"/>
      <c r="N1029" s="33"/>
      <c r="O1029" s="33"/>
      <c r="P1029" s="33"/>
      <c r="Q1029" s="33"/>
      <c r="R1029" s="33"/>
      <c r="S1029" s="33"/>
    </row>
    <row r="1030" spans="8:19" ht="40.950000000000003" customHeight="1" x14ac:dyDescent="0.3">
      <c r="H1030" s="29"/>
      <c r="I1030" s="29"/>
      <c r="J1030" s="33"/>
      <c r="K1030" s="33"/>
      <c r="L1030" s="33"/>
      <c r="M1030" s="33"/>
      <c r="N1030" s="33"/>
      <c r="O1030" s="33"/>
      <c r="P1030" s="33"/>
      <c r="Q1030" s="33"/>
      <c r="R1030" s="33"/>
      <c r="S1030" s="33"/>
    </row>
    <row r="1031" spans="8:19" ht="40.950000000000003" customHeight="1" x14ac:dyDescent="0.3">
      <c r="H1031" s="29"/>
      <c r="I1031" s="29"/>
      <c r="J1031" s="33"/>
      <c r="K1031" s="33"/>
      <c r="L1031" s="33"/>
      <c r="M1031" s="33"/>
      <c r="N1031" s="33"/>
      <c r="O1031" s="33"/>
      <c r="P1031" s="33"/>
      <c r="Q1031" s="33"/>
      <c r="R1031" s="33"/>
      <c r="S1031" s="33"/>
    </row>
    <row r="1032" spans="8:19" ht="40.950000000000003" customHeight="1" x14ac:dyDescent="0.3">
      <c r="H1032" s="29"/>
      <c r="I1032" s="29"/>
      <c r="J1032" s="33"/>
      <c r="K1032" s="33"/>
      <c r="L1032" s="33"/>
      <c r="M1032" s="33"/>
      <c r="N1032" s="33"/>
      <c r="O1032" s="33"/>
      <c r="P1032" s="33"/>
      <c r="Q1032" s="33"/>
      <c r="R1032" s="33"/>
      <c r="S1032" s="33"/>
    </row>
    <row r="1033" spans="8:19" ht="40.950000000000003" customHeight="1" x14ac:dyDescent="0.3">
      <c r="H1033" s="29"/>
      <c r="I1033" s="29"/>
      <c r="J1033" s="33"/>
      <c r="K1033" s="33"/>
      <c r="L1033" s="33"/>
      <c r="M1033" s="33"/>
      <c r="N1033" s="33"/>
      <c r="O1033" s="33"/>
      <c r="P1033" s="33"/>
      <c r="Q1033" s="33"/>
      <c r="R1033" s="33"/>
      <c r="S1033" s="33"/>
    </row>
    <row r="1034" spans="8:19" ht="40.950000000000003" customHeight="1" x14ac:dyDescent="0.3">
      <c r="H1034" s="29"/>
      <c r="I1034" s="29"/>
      <c r="J1034" s="33"/>
      <c r="K1034" s="33"/>
      <c r="L1034" s="33"/>
      <c r="M1034" s="33"/>
      <c r="N1034" s="33"/>
      <c r="O1034" s="33"/>
      <c r="P1034" s="33"/>
      <c r="Q1034" s="33"/>
      <c r="R1034" s="33"/>
      <c r="S1034" s="33"/>
    </row>
    <row r="1035" spans="8:19" ht="40.950000000000003" customHeight="1" x14ac:dyDescent="0.3">
      <c r="H1035" s="29"/>
      <c r="I1035" s="29"/>
      <c r="J1035" s="33"/>
      <c r="K1035" s="33"/>
      <c r="L1035" s="33"/>
      <c r="M1035" s="33"/>
      <c r="N1035" s="33"/>
      <c r="O1035" s="33"/>
      <c r="P1035" s="33"/>
      <c r="Q1035" s="33"/>
      <c r="R1035" s="33"/>
      <c r="S1035" s="33"/>
    </row>
    <row r="1036" spans="8:19" ht="40.950000000000003" customHeight="1" x14ac:dyDescent="0.3">
      <c r="H1036" s="29"/>
      <c r="I1036" s="29"/>
      <c r="J1036" s="33"/>
      <c r="K1036" s="33"/>
      <c r="L1036" s="33"/>
      <c r="M1036" s="33"/>
      <c r="N1036" s="33"/>
      <c r="O1036" s="33"/>
      <c r="P1036" s="33"/>
      <c r="Q1036" s="33"/>
      <c r="R1036" s="33"/>
      <c r="S1036" s="33"/>
    </row>
    <row r="1037" spans="8:19" ht="40.950000000000003" customHeight="1" x14ac:dyDescent="0.3">
      <c r="H1037" s="29"/>
      <c r="I1037" s="29"/>
      <c r="J1037" s="33"/>
      <c r="K1037" s="33"/>
      <c r="L1037" s="33"/>
      <c r="M1037" s="33"/>
      <c r="N1037" s="33"/>
      <c r="O1037" s="33"/>
      <c r="P1037" s="33"/>
      <c r="Q1037" s="33"/>
      <c r="R1037" s="33"/>
      <c r="S1037" s="33"/>
    </row>
    <row r="1038" spans="8:19" ht="40.950000000000003" customHeight="1" x14ac:dyDescent="0.3">
      <c r="H1038" s="29"/>
      <c r="I1038" s="29"/>
      <c r="J1038" s="33"/>
      <c r="K1038" s="33"/>
      <c r="L1038" s="33"/>
      <c r="M1038" s="33"/>
      <c r="N1038" s="33"/>
      <c r="O1038" s="33"/>
      <c r="P1038" s="33"/>
      <c r="Q1038" s="33"/>
      <c r="R1038" s="33"/>
      <c r="S1038" s="33"/>
    </row>
    <row r="1039" spans="8:19" ht="40.950000000000003" customHeight="1" x14ac:dyDescent="0.3">
      <c r="H1039" s="29"/>
      <c r="I1039" s="29"/>
      <c r="J1039" s="33"/>
      <c r="K1039" s="33"/>
      <c r="L1039" s="33"/>
      <c r="M1039" s="33"/>
      <c r="N1039" s="33"/>
      <c r="O1039" s="33"/>
      <c r="P1039" s="33"/>
      <c r="Q1039" s="33"/>
      <c r="R1039" s="33"/>
      <c r="S1039" s="33"/>
    </row>
    <row r="1040" spans="8:19" ht="40.950000000000003" customHeight="1" x14ac:dyDescent="0.3">
      <c r="H1040" s="29"/>
      <c r="I1040" s="29"/>
      <c r="J1040" s="33"/>
      <c r="K1040" s="33"/>
      <c r="L1040" s="33"/>
      <c r="M1040" s="33"/>
      <c r="N1040" s="33"/>
      <c r="O1040" s="33"/>
      <c r="P1040" s="33"/>
      <c r="Q1040" s="33"/>
      <c r="R1040" s="33"/>
      <c r="S1040" s="33"/>
    </row>
    <row r="1041" spans="8:19" ht="40.950000000000003" customHeight="1" x14ac:dyDescent="0.3">
      <c r="H1041" s="29"/>
      <c r="I1041" s="29"/>
      <c r="J1041" s="33"/>
      <c r="K1041" s="33"/>
      <c r="L1041" s="33"/>
      <c r="M1041" s="33"/>
      <c r="N1041" s="33"/>
      <c r="O1041" s="33"/>
      <c r="P1041" s="33"/>
      <c r="Q1041" s="33"/>
      <c r="R1041" s="33"/>
      <c r="S1041" s="33"/>
    </row>
    <row r="1042" spans="8:19" ht="40.950000000000003" customHeight="1" x14ac:dyDescent="0.3">
      <c r="H1042" s="29"/>
      <c r="I1042" s="29"/>
      <c r="J1042" s="33"/>
      <c r="K1042" s="33"/>
      <c r="L1042" s="33"/>
      <c r="M1042" s="33"/>
      <c r="N1042" s="33"/>
      <c r="O1042" s="33"/>
      <c r="P1042" s="33"/>
      <c r="Q1042" s="33"/>
      <c r="R1042" s="33"/>
      <c r="S1042" s="33"/>
    </row>
    <row r="1043" spans="8:19" ht="40.950000000000003" customHeight="1" x14ac:dyDescent="0.3">
      <c r="H1043" s="29"/>
      <c r="I1043" s="29"/>
      <c r="J1043" s="33"/>
      <c r="K1043" s="33"/>
      <c r="L1043" s="33"/>
      <c r="M1043" s="33"/>
      <c r="N1043" s="33"/>
      <c r="O1043" s="33"/>
      <c r="P1043" s="33"/>
      <c r="Q1043" s="33"/>
      <c r="R1043" s="33"/>
      <c r="S1043" s="33"/>
    </row>
    <row r="1044" spans="8:19" ht="40.950000000000003" customHeight="1" x14ac:dyDescent="0.3">
      <c r="H1044" s="29"/>
      <c r="I1044" s="29"/>
      <c r="J1044" s="33"/>
      <c r="K1044" s="33"/>
      <c r="L1044" s="33"/>
      <c r="M1044" s="33"/>
      <c r="N1044" s="33"/>
      <c r="O1044" s="33"/>
      <c r="P1044" s="33"/>
      <c r="Q1044" s="33"/>
      <c r="R1044" s="33"/>
      <c r="S1044" s="33"/>
    </row>
    <row r="1045" spans="8:19" ht="40.950000000000003" customHeight="1" x14ac:dyDescent="0.3">
      <c r="H1045" s="29"/>
      <c r="I1045" s="29"/>
      <c r="J1045" s="33"/>
      <c r="K1045" s="33"/>
      <c r="L1045" s="33"/>
      <c r="M1045" s="33"/>
      <c r="N1045" s="33"/>
      <c r="O1045" s="33"/>
      <c r="P1045" s="33"/>
      <c r="Q1045" s="33"/>
      <c r="R1045" s="33"/>
      <c r="S1045" s="33"/>
    </row>
    <row r="1046" spans="8:19" ht="40.950000000000003" customHeight="1" x14ac:dyDescent="0.3">
      <c r="H1046" s="29"/>
      <c r="I1046" s="29"/>
      <c r="J1046" s="33"/>
      <c r="K1046" s="33"/>
      <c r="L1046" s="33"/>
      <c r="M1046" s="33"/>
      <c r="N1046" s="33"/>
      <c r="O1046" s="33"/>
      <c r="P1046" s="33"/>
      <c r="Q1046" s="33"/>
      <c r="R1046" s="33"/>
      <c r="S1046" s="33"/>
    </row>
    <row r="1047" spans="8:19" ht="40.950000000000003" customHeight="1" x14ac:dyDescent="0.3">
      <c r="H1047" s="29"/>
      <c r="I1047" s="29"/>
      <c r="J1047" s="33"/>
      <c r="K1047" s="33"/>
      <c r="L1047" s="33"/>
      <c r="M1047" s="33"/>
      <c r="N1047" s="33"/>
      <c r="O1047" s="33"/>
      <c r="P1047" s="33"/>
      <c r="Q1047" s="33"/>
      <c r="R1047" s="33"/>
      <c r="S1047" s="33"/>
    </row>
    <row r="1048" spans="8:19" ht="40.950000000000003" customHeight="1" x14ac:dyDescent="0.3">
      <c r="H1048" s="29"/>
      <c r="I1048" s="29"/>
      <c r="J1048" s="33"/>
      <c r="K1048" s="33"/>
      <c r="L1048" s="33"/>
      <c r="M1048" s="33"/>
      <c r="N1048" s="33"/>
      <c r="O1048" s="33"/>
      <c r="P1048" s="33"/>
      <c r="Q1048" s="33"/>
      <c r="R1048" s="33"/>
      <c r="S1048" s="33"/>
    </row>
    <row r="1049" spans="8:19" ht="40.950000000000003" customHeight="1" x14ac:dyDescent="0.3">
      <c r="H1049" s="29"/>
      <c r="I1049" s="29"/>
      <c r="J1049" s="33"/>
      <c r="K1049" s="33"/>
      <c r="L1049" s="33"/>
      <c r="M1049" s="33"/>
      <c r="N1049" s="33"/>
      <c r="O1049" s="33"/>
      <c r="P1049" s="33"/>
      <c r="Q1049" s="33"/>
      <c r="R1049" s="33"/>
      <c r="S1049" s="33"/>
    </row>
    <row r="1050" spans="8:19" ht="40.950000000000003" customHeight="1" x14ac:dyDescent="0.3">
      <c r="H1050" s="29"/>
      <c r="I1050" s="29"/>
      <c r="J1050" s="33"/>
      <c r="K1050" s="33"/>
      <c r="L1050" s="33"/>
      <c r="M1050" s="33"/>
      <c r="N1050" s="33"/>
      <c r="O1050" s="33"/>
      <c r="P1050" s="33"/>
      <c r="Q1050" s="33"/>
      <c r="R1050" s="33"/>
      <c r="S1050" s="33"/>
    </row>
    <row r="1051" spans="8:19" ht="40.950000000000003" customHeight="1" x14ac:dyDescent="0.3">
      <c r="H1051" s="29"/>
      <c r="I1051" s="29"/>
      <c r="J1051" s="33"/>
      <c r="K1051" s="33"/>
      <c r="L1051" s="33"/>
      <c r="M1051" s="33"/>
      <c r="N1051" s="33"/>
      <c r="O1051" s="33"/>
      <c r="P1051" s="33"/>
      <c r="Q1051" s="33"/>
      <c r="R1051" s="33"/>
      <c r="S1051" s="33"/>
    </row>
    <row r="1052" spans="8:19" ht="40.950000000000003" customHeight="1" x14ac:dyDescent="0.3">
      <c r="H1052" s="29"/>
      <c r="I1052" s="29"/>
      <c r="J1052" s="33"/>
      <c r="K1052" s="33"/>
      <c r="L1052" s="33"/>
      <c r="M1052" s="33"/>
      <c r="N1052" s="33"/>
      <c r="O1052" s="33"/>
      <c r="P1052" s="33"/>
      <c r="Q1052" s="33"/>
      <c r="R1052" s="33"/>
      <c r="S1052" s="33"/>
    </row>
    <row r="1053" spans="8:19" ht="40.950000000000003" customHeight="1" x14ac:dyDescent="0.3">
      <c r="H1053" s="29"/>
      <c r="I1053" s="29"/>
      <c r="J1053" s="33"/>
      <c r="K1053" s="33"/>
      <c r="L1053" s="33"/>
      <c r="M1053" s="33"/>
      <c r="N1053" s="33"/>
      <c r="O1053" s="33"/>
      <c r="P1053" s="33"/>
      <c r="Q1053" s="33"/>
      <c r="R1053" s="33"/>
      <c r="S1053" s="33"/>
    </row>
    <row r="1054" spans="8:19" ht="40.950000000000003" customHeight="1" x14ac:dyDescent="0.3">
      <c r="H1054" s="29"/>
      <c r="I1054" s="29"/>
      <c r="J1054" s="33"/>
      <c r="K1054" s="33"/>
      <c r="L1054" s="33"/>
      <c r="M1054" s="33"/>
      <c r="N1054" s="33"/>
      <c r="O1054" s="33"/>
      <c r="P1054" s="33"/>
      <c r="Q1054" s="33"/>
      <c r="R1054" s="33"/>
      <c r="S1054" s="33"/>
    </row>
    <row r="1055" spans="8:19" ht="40.950000000000003" customHeight="1" x14ac:dyDescent="0.3">
      <c r="H1055" s="29"/>
      <c r="I1055" s="29"/>
      <c r="J1055" s="33"/>
      <c r="K1055" s="33"/>
      <c r="L1055" s="33"/>
      <c r="M1055" s="33"/>
      <c r="N1055" s="33"/>
      <c r="O1055" s="33"/>
      <c r="P1055" s="33"/>
      <c r="Q1055" s="33"/>
      <c r="R1055" s="33"/>
      <c r="S1055" s="33"/>
    </row>
    <row r="1056" spans="8:19" ht="40.950000000000003" customHeight="1" x14ac:dyDescent="0.3">
      <c r="H1056" s="29"/>
      <c r="I1056" s="29"/>
      <c r="J1056" s="33"/>
      <c r="K1056" s="33"/>
      <c r="L1056" s="33"/>
      <c r="M1056" s="33"/>
      <c r="N1056" s="33"/>
      <c r="O1056" s="33"/>
      <c r="P1056" s="33"/>
      <c r="Q1056" s="33"/>
      <c r="R1056" s="33"/>
      <c r="S1056" s="33"/>
    </row>
    <row r="1057" spans="8:19" ht="40.950000000000003" customHeight="1" x14ac:dyDescent="0.3">
      <c r="H1057" s="29"/>
      <c r="I1057" s="29"/>
      <c r="J1057" s="33"/>
      <c r="K1057" s="33"/>
      <c r="L1057" s="33"/>
      <c r="M1057" s="33"/>
      <c r="N1057" s="33"/>
      <c r="O1057" s="33"/>
      <c r="P1057" s="33"/>
      <c r="Q1057" s="33"/>
      <c r="R1057" s="33"/>
      <c r="S1057" s="33"/>
    </row>
    <row r="1058" spans="8:19" ht="40.950000000000003" customHeight="1" x14ac:dyDescent="0.3">
      <c r="H1058" s="29"/>
      <c r="I1058" s="29"/>
      <c r="J1058" s="33"/>
      <c r="K1058" s="33"/>
      <c r="L1058" s="33"/>
      <c r="M1058" s="33"/>
      <c r="N1058" s="33"/>
      <c r="O1058" s="33"/>
      <c r="P1058" s="33"/>
      <c r="Q1058" s="33"/>
      <c r="R1058" s="33"/>
      <c r="S1058" s="33"/>
    </row>
    <row r="1059" spans="8:19" ht="40.950000000000003" customHeight="1" x14ac:dyDescent="0.3">
      <c r="H1059" s="29"/>
      <c r="I1059" s="29"/>
      <c r="J1059" s="33"/>
      <c r="K1059" s="33"/>
      <c r="L1059" s="33"/>
      <c r="M1059" s="33"/>
      <c r="N1059" s="33"/>
      <c r="O1059" s="33"/>
      <c r="P1059" s="33"/>
      <c r="Q1059" s="33"/>
      <c r="R1059" s="33"/>
      <c r="S1059" s="33"/>
    </row>
    <row r="1060" spans="8:19" ht="40.950000000000003" customHeight="1" x14ac:dyDescent="0.3">
      <c r="H1060" s="29"/>
      <c r="I1060" s="29"/>
      <c r="J1060" s="33"/>
      <c r="K1060" s="33"/>
      <c r="L1060" s="33"/>
      <c r="M1060" s="33"/>
      <c r="N1060" s="33"/>
      <c r="O1060" s="33"/>
      <c r="P1060" s="33"/>
      <c r="Q1060" s="33"/>
      <c r="R1060" s="33"/>
      <c r="S1060" s="33"/>
    </row>
    <row r="1061" spans="8:19" ht="40.950000000000003" customHeight="1" x14ac:dyDescent="0.3">
      <c r="H1061" s="29"/>
      <c r="I1061" s="29"/>
      <c r="J1061" s="33"/>
      <c r="K1061" s="33"/>
      <c r="L1061" s="33"/>
      <c r="M1061" s="33"/>
      <c r="N1061" s="33"/>
      <c r="O1061" s="33"/>
      <c r="P1061" s="33"/>
      <c r="Q1061" s="33"/>
      <c r="R1061" s="33"/>
      <c r="S1061" s="33"/>
    </row>
    <row r="1062" spans="8:19" ht="40.950000000000003" customHeight="1" x14ac:dyDescent="0.3">
      <c r="H1062" s="29"/>
      <c r="I1062" s="29"/>
      <c r="J1062" s="33"/>
      <c r="K1062" s="33"/>
      <c r="L1062" s="33"/>
      <c r="M1062" s="33"/>
      <c r="N1062" s="33"/>
      <c r="O1062" s="33"/>
      <c r="P1062" s="33"/>
      <c r="Q1062" s="33"/>
      <c r="R1062" s="33"/>
      <c r="S1062" s="33"/>
    </row>
    <row r="1063" spans="8:19" ht="40.950000000000003" customHeight="1" x14ac:dyDescent="0.3">
      <c r="H1063" s="29"/>
      <c r="I1063" s="29"/>
      <c r="J1063" s="33"/>
      <c r="K1063" s="33"/>
      <c r="L1063" s="33"/>
      <c r="M1063" s="33"/>
      <c r="N1063" s="33"/>
      <c r="O1063" s="33"/>
      <c r="P1063" s="33"/>
      <c r="Q1063" s="33"/>
      <c r="R1063" s="33"/>
      <c r="S1063" s="33"/>
    </row>
    <row r="1064" spans="8:19" ht="40.950000000000003" customHeight="1" x14ac:dyDescent="0.3">
      <c r="H1064" s="29"/>
      <c r="I1064" s="29"/>
      <c r="J1064" s="33"/>
      <c r="K1064" s="33"/>
      <c r="L1064" s="33"/>
      <c r="M1064" s="33"/>
      <c r="N1064" s="33"/>
      <c r="O1064" s="33"/>
      <c r="P1064" s="33"/>
      <c r="Q1064" s="33"/>
      <c r="R1064" s="33"/>
      <c r="S1064" s="33"/>
    </row>
    <row r="1065" spans="8:19" ht="40.950000000000003" customHeight="1" x14ac:dyDescent="0.3">
      <c r="H1065" s="29"/>
      <c r="I1065" s="29"/>
      <c r="J1065" s="33"/>
      <c r="K1065" s="33"/>
      <c r="L1065" s="33"/>
      <c r="M1065" s="33"/>
      <c r="N1065" s="33"/>
      <c r="O1065" s="33"/>
      <c r="P1065" s="33"/>
      <c r="Q1065" s="33"/>
      <c r="R1065" s="33"/>
      <c r="S1065" s="33"/>
    </row>
    <row r="1066" spans="8:19" ht="40.950000000000003" customHeight="1" x14ac:dyDescent="0.3">
      <c r="H1066" s="29"/>
      <c r="I1066" s="29"/>
      <c r="J1066" s="33"/>
      <c r="K1066" s="33"/>
      <c r="L1066" s="33"/>
      <c r="M1066" s="33"/>
      <c r="N1066" s="33"/>
      <c r="O1066" s="33"/>
      <c r="P1066" s="33"/>
      <c r="Q1066" s="33"/>
      <c r="R1066" s="33"/>
      <c r="S1066" s="33"/>
    </row>
    <row r="1067" spans="8:19" ht="40.950000000000003" customHeight="1" x14ac:dyDescent="0.3">
      <c r="H1067" s="29"/>
      <c r="I1067" s="29"/>
      <c r="J1067" s="33"/>
      <c r="K1067" s="33"/>
      <c r="L1067" s="33"/>
      <c r="M1067" s="33"/>
      <c r="N1067" s="33"/>
      <c r="O1067" s="33"/>
      <c r="P1067" s="33"/>
      <c r="Q1067" s="33"/>
      <c r="R1067" s="33"/>
      <c r="S1067" s="33"/>
    </row>
    <row r="1068" spans="8:19" ht="40.950000000000003" customHeight="1" x14ac:dyDescent="0.3">
      <c r="H1068" s="29"/>
      <c r="I1068" s="29"/>
      <c r="J1068" s="33"/>
      <c r="K1068" s="33"/>
      <c r="L1068" s="33"/>
      <c r="M1068" s="33"/>
      <c r="N1068" s="33"/>
      <c r="O1068" s="33"/>
      <c r="P1068" s="33"/>
      <c r="Q1068" s="33"/>
      <c r="R1068" s="33"/>
      <c r="S1068" s="33"/>
    </row>
    <row r="1069" spans="8:19" ht="40.950000000000003" customHeight="1" x14ac:dyDescent="0.3">
      <c r="H1069" s="29"/>
      <c r="I1069" s="29"/>
      <c r="J1069" s="33"/>
      <c r="K1069" s="33"/>
      <c r="L1069" s="33"/>
      <c r="M1069" s="33"/>
      <c r="N1069" s="33"/>
      <c r="O1069" s="33"/>
      <c r="P1069" s="33"/>
      <c r="Q1069" s="33"/>
      <c r="R1069" s="33"/>
      <c r="S1069" s="33"/>
    </row>
    <row r="1070" spans="8:19" ht="40.950000000000003" customHeight="1" x14ac:dyDescent="0.3">
      <c r="H1070" s="29"/>
      <c r="I1070" s="29"/>
      <c r="J1070" s="33"/>
      <c r="K1070" s="33"/>
      <c r="L1070" s="33"/>
      <c r="M1070" s="33"/>
      <c r="N1070" s="33"/>
      <c r="O1070" s="33"/>
      <c r="P1070" s="33"/>
      <c r="Q1070" s="33"/>
      <c r="R1070" s="33"/>
      <c r="S1070" s="33"/>
    </row>
    <row r="1071" spans="8:19" ht="40.950000000000003" customHeight="1" x14ac:dyDescent="0.3">
      <c r="H1071" s="29"/>
      <c r="I1071" s="29"/>
      <c r="J1071" s="33"/>
      <c r="K1071" s="33"/>
      <c r="L1071" s="33"/>
      <c r="M1071" s="33"/>
      <c r="N1071" s="33"/>
      <c r="O1071" s="33"/>
      <c r="P1071" s="33"/>
      <c r="Q1071" s="33"/>
      <c r="R1071" s="33"/>
      <c r="S1071" s="33"/>
    </row>
    <row r="1072" spans="8:19" ht="40.950000000000003" customHeight="1" x14ac:dyDescent="0.3">
      <c r="H1072" s="29"/>
      <c r="I1072" s="29"/>
      <c r="J1072" s="33"/>
      <c r="K1072" s="33"/>
      <c r="L1072" s="33"/>
      <c r="M1072" s="33"/>
      <c r="N1072" s="33"/>
      <c r="O1072" s="33"/>
      <c r="P1072" s="33"/>
      <c r="Q1072" s="33"/>
      <c r="R1072" s="33"/>
      <c r="S1072" s="33"/>
    </row>
    <row r="1073" spans="8:19" ht="40.950000000000003" customHeight="1" x14ac:dyDescent="0.3">
      <c r="H1073" s="29"/>
      <c r="I1073" s="29"/>
      <c r="J1073" s="33"/>
      <c r="K1073" s="33"/>
      <c r="L1073" s="33"/>
      <c r="M1073" s="33"/>
      <c r="N1073" s="33"/>
      <c r="O1073" s="33"/>
      <c r="P1073" s="33"/>
      <c r="Q1073" s="33"/>
      <c r="R1073" s="33"/>
      <c r="S1073" s="33"/>
    </row>
    <row r="1074" spans="8:19" ht="40.950000000000003" customHeight="1" x14ac:dyDescent="0.3">
      <c r="H1074" s="29"/>
      <c r="I1074" s="29"/>
      <c r="J1074" s="33"/>
      <c r="K1074" s="33"/>
      <c r="L1074" s="33"/>
      <c r="M1074" s="33"/>
      <c r="N1074" s="33"/>
      <c r="O1074" s="33"/>
      <c r="P1074" s="33"/>
      <c r="Q1074" s="33"/>
      <c r="R1074" s="33"/>
      <c r="S1074" s="33"/>
    </row>
    <row r="1075" spans="8:19" ht="40.950000000000003" customHeight="1" x14ac:dyDescent="0.3">
      <c r="H1075" s="29"/>
      <c r="I1075" s="29"/>
      <c r="J1075" s="33"/>
      <c r="K1075" s="33"/>
      <c r="L1075" s="33"/>
      <c r="M1075" s="33"/>
      <c r="N1075" s="33"/>
      <c r="O1075" s="33"/>
      <c r="P1075" s="33"/>
      <c r="Q1075" s="33"/>
      <c r="R1075" s="33"/>
      <c r="S1075" s="33"/>
    </row>
    <row r="1076" spans="8:19" ht="40.950000000000003" customHeight="1" x14ac:dyDescent="0.3">
      <c r="H1076" s="29"/>
      <c r="I1076" s="29"/>
      <c r="J1076" s="33"/>
      <c r="K1076" s="33"/>
      <c r="L1076" s="33"/>
      <c r="M1076" s="33"/>
      <c r="N1076" s="33"/>
      <c r="O1076" s="33"/>
      <c r="P1076" s="33"/>
      <c r="Q1076" s="33"/>
      <c r="R1076" s="33"/>
      <c r="S1076" s="33"/>
    </row>
    <row r="1077" spans="8:19" ht="40.950000000000003" customHeight="1" x14ac:dyDescent="0.3">
      <c r="H1077" s="29"/>
      <c r="I1077" s="29"/>
      <c r="J1077" s="33"/>
      <c r="K1077" s="33"/>
      <c r="L1077" s="33"/>
      <c r="M1077" s="33"/>
      <c r="N1077" s="33"/>
      <c r="O1077" s="33"/>
      <c r="P1077" s="33"/>
      <c r="Q1077" s="33"/>
      <c r="R1077" s="33"/>
      <c r="S1077" s="33"/>
    </row>
    <row r="1078" spans="8:19" ht="40.950000000000003" customHeight="1" x14ac:dyDescent="0.3">
      <c r="H1078" s="29"/>
      <c r="I1078" s="29"/>
      <c r="J1078" s="33"/>
      <c r="K1078" s="33"/>
      <c r="L1078" s="33"/>
      <c r="M1078" s="33"/>
      <c r="N1078" s="33"/>
      <c r="O1078" s="33"/>
      <c r="P1078" s="33"/>
      <c r="Q1078" s="33"/>
      <c r="R1078" s="33"/>
      <c r="S1078" s="33"/>
    </row>
    <row r="1079" spans="8:19" ht="40.950000000000003" customHeight="1" x14ac:dyDescent="0.3">
      <c r="H1079" s="29"/>
      <c r="I1079" s="29"/>
      <c r="J1079" s="33"/>
      <c r="K1079" s="33"/>
      <c r="L1079" s="33"/>
      <c r="M1079" s="33"/>
      <c r="N1079" s="33"/>
      <c r="O1079" s="33"/>
      <c r="P1079" s="33"/>
      <c r="Q1079" s="33"/>
      <c r="R1079" s="33"/>
      <c r="S1079" s="33"/>
    </row>
    <row r="1080" spans="8:19" ht="40.950000000000003" customHeight="1" x14ac:dyDescent="0.3">
      <c r="H1080" s="29"/>
      <c r="I1080" s="29"/>
      <c r="J1080" s="33"/>
      <c r="K1080" s="33"/>
      <c r="L1080" s="33"/>
      <c r="M1080" s="33"/>
      <c r="N1080" s="33"/>
      <c r="O1080" s="33"/>
      <c r="P1080" s="33"/>
      <c r="Q1080" s="33"/>
      <c r="R1080" s="33"/>
      <c r="S1080" s="33"/>
    </row>
    <row r="1081" spans="8:19" ht="40.950000000000003" customHeight="1" x14ac:dyDescent="0.3">
      <c r="H1081" s="29"/>
      <c r="I1081" s="29"/>
      <c r="J1081" s="33"/>
      <c r="K1081" s="33"/>
      <c r="L1081" s="33"/>
      <c r="M1081" s="33"/>
      <c r="N1081" s="33"/>
      <c r="O1081" s="33"/>
      <c r="P1081" s="33"/>
      <c r="Q1081" s="33"/>
      <c r="R1081" s="33"/>
      <c r="S1081" s="33"/>
    </row>
    <row r="1082" spans="8:19" ht="40.950000000000003" customHeight="1" x14ac:dyDescent="0.3">
      <c r="H1082" s="29"/>
      <c r="I1082" s="29"/>
      <c r="J1082" s="33"/>
      <c r="K1082" s="33"/>
      <c r="L1082" s="33"/>
      <c r="M1082" s="33"/>
      <c r="N1082" s="33"/>
      <c r="O1082" s="33"/>
      <c r="P1082" s="33"/>
      <c r="Q1082" s="33"/>
      <c r="R1082" s="33"/>
      <c r="S1082" s="33"/>
    </row>
    <row r="1083" spans="8:19" ht="40.950000000000003" customHeight="1" x14ac:dyDescent="0.3">
      <c r="H1083" s="29"/>
      <c r="I1083" s="29"/>
      <c r="J1083" s="33"/>
      <c r="K1083" s="33"/>
      <c r="L1083" s="33"/>
      <c r="M1083" s="33"/>
      <c r="N1083" s="33"/>
      <c r="O1083" s="33"/>
      <c r="P1083" s="33"/>
      <c r="Q1083" s="33"/>
      <c r="R1083" s="33"/>
      <c r="S1083" s="33"/>
    </row>
    <row r="1084" spans="8:19" ht="40.950000000000003" customHeight="1" x14ac:dyDescent="0.3">
      <c r="H1084" s="29"/>
      <c r="I1084" s="29"/>
      <c r="J1084" s="33"/>
      <c r="K1084" s="33"/>
      <c r="L1084" s="33"/>
      <c r="M1084" s="33"/>
      <c r="N1084" s="33"/>
      <c r="O1084" s="33"/>
      <c r="P1084" s="33"/>
      <c r="Q1084" s="33"/>
      <c r="R1084" s="33"/>
      <c r="S1084" s="33"/>
    </row>
    <row r="1085" spans="8:19" ht="40.950000000000003" customHeight="1" x14ac:dyDescent="0.3">
      <c r="H1085" s="29"/>
      <c r="I1085" s="29"/>
      <c r="J1085" s="33"/>
      <c r="K1085" s="33"/>
      <c r="L1085" s="33"/>
      <c r="M1085" s="33"/>
      <c r="N1085" s="33"/>
      <c r="O1085" s="33"/>
      <c r="P1085" s="33"/>
      <c r="Q1085" s="33"/>
      <c r="R1085" s="33"/>
      <c r="S1085" s="33"/>
    </row>
    <row r="1086" spans="8:19" ht="40.950000000000003" customHeight="1" x14ac:dyDescent="0.3">
      <c r="H1086" s="29"/>
      <c r="I1086" s="29"/>
      <c r="J1086" s="33"/>
      <c r="K1086" s="33"/>
      <c r="L1086" s="33"/>
      <c r="M1086" s="33"/>
      <c r="N1086" s="33"/>
      <c r="O1086" s="33"/>
      <c r="P1086" s="33"/>
      <c r="Q1086" s="33"/>
      <c r="R1086" s="33"/>
      <c r="S1086" s="33"/>
    </row>
    <row r="1087" spans="8:19" ht="40.950000000000003" customHeight="1" x14ac:dyDescent="0.3">
      <c r="H1087" s="29"/>
      <c r="I1087" s="29"/>
      <c r="J1087" s="33"/>
      <c r="K1087" s="33"/>
      <c r="L1087" s="33"/>
      <c r="M1087" s="33"/>
      <c r="N1087" s="33"/>
      <c r="O1087" s="33"/>
      <c r="P1087" s="33"/>
      <c r="Q1087" s="33"/>
      <c r="R1087" s="33"/>
      <c r="S1087" s="33"/>
    </row>
    <row r="1088" spans="8:19" ht="40.950000000000003" customHeight="1" x14ac:dyDescent="0.3">
      <c r="H1088" s="29"/>
      <c r="I1088" s="29"/>
      <c r="J1088" s="33"/>
      <c r="K1088" s="33"/>
      <c r="L1088" s="33"/>
      <c r="M1088" s="33"/>
      <c r="N1088" s="33"/>
      <c r="O1088" s="33"/>
      <c r="P1088" s="33"/>
      <c r="Q1088" s="33"/>
      <c r="R1088" s="33"/>
      <c r="S1088" s="33"/>
    </row>
    <row r="1089" spans="8:19" ht="40.950000000000003" customHeight="1" x14ac:dyDescent="0.3">
      <c r="H1089" s="29"/>
      <c r="I1089" s="29"/>
      <c r="J1089" s="33"/>
      <c r="K1089" s="33"/>
      <c r="L1089" s="33"/>
      <c r="M1089" s="33"/>
      <c r="N1089" s="33"/>
      <c r="O1089" s="33"/>
      <c r="P1089" s="33"/>
      <c r="Q1089" s="33"/>
      <c r="R1089" s="33"/>
      <c r="S1089" s="33"/>
    </row>
    <row r="1090" spans="8:19" ht="40.950000000000003" customHeight="1" x14ac:dyDescent="0.3">
      <c r="H1090" s="29"/>
      <c r="I1090" s="29"/>
      <c r="J1090" s="33"/>
      <c r="K1090" s="33"/>
      <c r="L1090" s="33"/>
      <c r="M1090" s="33"/>
      <c r="N1090" s="33"/>
      <c r="O1090" s="33"/>
      <c r="P1090" s="33"/>
      <c r="Q1090" s="33"/>
      <c r="R1090" s="33"/>
      <c r="S1090" s="33"/>
    </row>
    <row r="1091" spans="8:19" ht="40.950000000000003" customHeight="1" x14ac:dyDescent="0.3">
      <c r="H1091" s="29"/>
      <c r="I1091" s="29"/>
      <c r="J1091" s="33"/>
      <c r="K1091" s="33"/>
      <c r="L1091" s="33"/>
      <c r="M1091" s="33"/>
      <c r="N1091" s="33"/>
      <c r="O1091" s="33"/>
      <c r="P1091" s="33"/>
      <c r="Q1091" s="33"/>
      <c r="R1091" s="33"/>
      <c r="S1091" s="33"/>
    </row>
    <row r="1092" spans="8:19" ht="40.950000000000003" customHeight="1" x14ac:dyDescent="0.3">
      <c r="H1092" s="29"/>
      <c r="I1092" s="29"/>
      <c r="J1092" s="33"/>
      <c r="K1092" s="33"/>
      <c r="L1092" s="33"/>
      <c r="M1092" s="33"/>
      <c r="N1092" s="33"/>
      <c r="O1092" s="33"/>
      <c r="P1092" s="33"/>
      <c r="Q1092" s="33"/>
      <c r="R1092" s="33"/>
      <c r="S1092" s="33"/>
    </row>
    <row r="1093" spans="8:19" ht="40.950000000000003" customHeight="1" x14ac:dyDescent="0.3">
      <c r="H1093" s="29"/>
      <c r="I1093" s="29"/>
      <c r="J1093" s="33"/>
      <c r="K1093" s="33"/>
      <c r="L1093" s="33"/>
      <c r="M1093" s="33"/>
      <c r="N1093" s="33"/>
      <c r="O1093" s="33"/>
      <c r="P1093" s="33"/>
      <c r="Q1093" s="33"/>
      <c r="R1093" s="33"/>
      <c r="S1093" s="33"/>
    </row>
    <row r="1094" spans="8:19" ht="40.950000000000003" customHeight="1" x14ac:dyDescent="0.3">
      <c r="H1094" s="29"/>
      <c r="I1094" s="29"/>
      <c r="J1094" s="33"/>
      <c r="K1094" s="33"/>
      <c r="L1094" s="33"/>
      <c r="M1094" s="33"/>
      <c r="N1094" s="33"/>
      <c r="O1094" s="33"/>
      <c r="P1094" s="33"/>
      <c r="Q1094" s="33"/>
      <c r="R1094" s="33"/>
      <c r="S1094" s="33"/>
    </row>
    <row r="1095" spans="8:19" ht="40.950000000000003" customHeight="1" x14ac:dyDescent="0.3">
      <c r="H1095" s="29"/>
      <c r="I1095" s="29"/>
      <c r="J1095" s="33"/>
      <c r="K1095" s="33"/>
      <c r="L1095" s="33"/>
      <c r="M1095" s="33"/>
      <c r="N1095" s="33"/>
      <c r="O1095" s="33"/>
      <c r="P1095" s="33"/>
      <c r="Q1095" s="33"/>
      <c r="R1095" s="33"/>
      <c r="S1095" s="33"/>
    </row>
    <row r="1096" spans="8:19" ht="40.950000000000003" customHeight="1" x14ac:dyDescent="0.3">
      <c r="H1096" s="29"/>
      <c r="I1096" s="29"/>
      <c r="J1096" s="33"/>
      <c r="K1096" s="33"/>
      <c r="L1096" s="33"/>
      <c r="M1096" s="33"/>
      <c r="N1096" s="33"/>
      <c r="O1096" s="33"/>
      <c r="P1096" s="33"/>
      <c r="Q1096" s="33"/>
      <c r="R1096" s="33"/>
      <c r="S1096" s="33"/>
    </row>
    <row r="1097" spans="8:19" ht="40.950000000000003" customHeight="1" x14ac:dyDescent="0.3">
      <c r="H1097" s="29"/>
      <c r="I1097" s="29"/>
      <c r="J1097" s="33"/>
      <c r="K1097" s="33"/>
      <c r="L1097" s="33"/>
      <c r="M1097" s="33"/>
      <c r="N1097" s="33"/>
      <c r="O1097" s="33"/>
      <c r="P1097" s="33"/>
      <c r="Q1097" s="33"/>
      <c r="R1097" s="33"/>
      <c r="S1097" s="33"/>
    </row>
    <row r="1098" spans="8:19" ht="40.950000000000003" customHeight="1" x14ac:dyDescent="0.3">
      <c r="H1098" s="29"/>
      <c r="I1098" s="29"/>
      <c r="J1098" s="33"/>
      <c r="K1098" s="33"/>
      <c r="L1098" s="33"/>
      <c r="M1098" s="33"/>
      <c r="N1098" s="33"/>
      <c r="O1098" s="33"/>
      <c r="P1098" s="33"/>
      <c r="Q1098" s="33"/>
      <c r="R1098" s="33"/>
      <c r="S1098" s="33"/>
    </row>
    <row r="1099" spans="8:19" ht="40.950000000000003" customHeight="1" x14ac:dyDescent="0.3">
      <c r="H1099" s="29"/>
      <c r="I1099" s="29"/>
      <c r="J1099" s="33"/>
      <c r="K1099" s="33"/>
      <c r="L1099" s="33"/>
      <c r="M1099" s="33"/>
      <c r="N1099" s="33"/>
      <c r="O1099" s="33"/>
      <c r="P1099" s="33"/>
      <c r="Q1099" s="33"/>
      <c r="R1099" s="33"/>
      <c r="S1099" s="33"/>
    </row>
    <row r="1100" spans="8:19" ht="40.950000000000003" customHeight="1" x14ac:dyDescent="0.3">
      <c r="H1100" s="29"/>
      <c r="I1100" s="29"/>
      <c r="J1100" s="33"/>
      <c r="K1100" s="33"/>
      <c r="L1100" s="33"/>
      <c r="M1100" s="33"/>
      <c r="N1100" s="33"/>
      <c r="O1100" s="33"/>
      <c r="P1100" s="33"/>
      <c r="Q1100" s="33"/>
      <c r="R1100" s="33"/>
      <c r="S1100" s="33"/>
    </row>
    <row r="1101" spans="8:19" ht="40.950000000000003" customHeight="1" x14ac:dyDescent="0.3">
      <c r="H1101" s="29"/>
      <c r="I1101" s="29"/>
      <c r="J1101" s="33"/>
      <c r="K1101" s="33"/>
      <c r="L1101" s="33"/>
      <c r="M1101" s="33"/>
      <c r="N1101" s="33"/>
      <c r="O1101" s="33"/>
      <c r="P1101" s="33"/>
      <c r="Q1101" s="33"/>
      <c r="R1101" s="33"/>
      <c r="S1101" s="33"/>
    </row>
    <row r="1102" spans="8:19" ht="40.950000000000003" customHeight="1" x14ac:dyDescent="0.3">
      <c r="H1102" s="29"/>
      <c r="I1102" s="29"/>
      <c r="J1102" s="33"/>
      <c r="K1102" s="33"/>
      <c r="L1102" s="33"/>
      <c r="M1102" s="33"/>
      <c r="N1102" s="33"/>
      <c r="O1102" s="33"/>
      <c r="P1102" s="33"/>
      <c r="Q1102" s="33"/>
      <c r="R1102" s="33"/>
      <c r="S1102" s="33"/>
    </row>
    <row r="1103" spans="8:19" ht="40.950000000000003" customHeight="1" x14ac:dyDescent="0.3">
      <c r="H1103" s="29"/>
      <c r="I1103" s="29"/>
      <c r="J1103" s="33"/>
      <c r="K1103" s="33"/>
      <c r="L1103" s="33"/>
      <c r="M1103" s="33"/>
      <c r="N1103" s="33"/>
      <c r="O1103" s="33"/>
      <c r="P1103" s="33"/>
      <c r="Q1103" s="33"/>
      <c r="R1103" s="33"/>
      <c r="S1103" s="33"/>
    </row>
    <row r="1104" spans="8:19" ht="40.950000000000003" customHeight="1" x14ac:dyDescent="0.3">
      <c r="H1104" s="29"/>
      <c r="I1104" s="29"/>
      <c r="J1104" s="33"/>
      <c r="K1104" s="33"/>
      <c r="L1104" s="33"/>
      <c r="M1104" s="33"/>
      <c r="N1104" s="33"/>
      <c r="O1104" s="33"/>
      <c r="P1104" s="33"/>
      <c r="Q1104" s="33"/>
      <c r="R1104" s="33"/>
      <c r="S1104" s="33"/>
    </row>
    <row r="1105" spans="8:19" ht="40.950000000000003" customHeight="1" x14ac:dyDescent="0.3">
      <c r="H1105" s="29"/>
      <c r="I1105" s="29"/>
      <c r="J1105" s="33"/>
      <c r="K1105" s="33"/>
      <c r="L1105" s="33"/>
      <c r="M1105" s="33"/>
      <c r="N1105" s="33"/>
      <c r="O1105" s="33"/>
      <c r="P1105" s="33"/>
      <c r="Q1105" s="33"/>
      <c r="R1105" s="33"/>
      <c r="S1105" s="33"/>
    </row>
    <row r="1106" spans="8:19" ht="40.950000000000003" customHeight="1" x14ac:dyDescent="0.3">
      <c r="H1106" s="29"/>
      <c r="I1106" s="29"/>
      <c r="J1106" s="33"/>
      <c r="K1106" s="33"/>
      <c r="L1106" s="33"/>
      <c r="M1106" s="33"/>
      <c r="N1106" s="33"/>
      <c r="O1106" s="33"/>
      <c r="P1106" s="33"/>
      <c r="Q1106" s="33"/>
      <c r="R1106" s="33"/>
      <c r="S1106" s="33"/>
    </row>
    <row r="1107" spans="8:19" ht="40.950000000000003" customHeight="1" x14ac:dyDescent="0.3">
      <c r="H1107" s="29"/>
      <c r="I1107" s="29"/>
      <c r="J1107" s="33"/>
      <c r="K1107" s="33"/>
      <c r="L1107" s="33"/>
      <c r="M1107" s="33"/>
      <c r="N1107" s="33"/>
      <c r="O1107" s="33"/>
      <c r="P1107" s="33"/>
      <c r="Q1107" s="33"/>
      <c r="R1107" s="33"/>
      <c r="S1107" s="33"/>
    </row>
    <row r="1108" spans="8:19" ht="40.950000000000003" customHeight="1" x14ac:dyDescent="0.3">
      <c r="H1108" s="29"/>
      <c r="I1108" s="29"/>
      <c r="J1108" s="33"/>
      <c r="K1108" s="33"/>
      <c r="L1108" s="33"/>
      <c r="M1108" s="33"/>
      <c r="N1108" s="33"/>
      <c r="O1108" s="33"/>
      <c r="P1108" s="33"/>
      <c r="Q1108" s="33"/>
      <c r="R1108" s="33"/>
      <c r="S1108" s="33"/>
    </row>
    <row r="1109" spans="8:19" ht="40.950000000000003" customHeight="1" x14ac:dyDescent="0.3">
      <c r="H1109" s="29"/>
      <c r="I1109" s="29"/>
      <c r="J1109" s="33"/>
      <c r="K1109" s="33"/>
      <c r="L1109" s="33"/>
      <c r="M1109" s="33"/>
      <c r="N1109" s="33"/>
      <c r="O1109" s="33"/>
      <c r="P1109" s="33"/>
      <c r="Q1109" s="33"/>
      <c r="R1109" s="33"/>
      <c r="S1109" s="33"/>
    </row>
    <row r="1110" spans="8:19" ht="40.950000000000003" customHeight="1" x14ac:dyDescent="0.3">
      <c r="H1110" s="29"/>
      <c r="I1110" s="29"/>
      <c r="J1110" s="33"/>
      <c r="K1110" s="33"/>
      <c r="L1110" s="33"/>
      <c r="M1110" s="33"/>
      <c r="N1110" s="33"/>
      <c r="O1110" s="33"/>
      <c r="P1110" s="33"/>
      <c r="Q1110" s="33"/>
      <c r="R1110" s="33"/>
      <c r="S1110" s="33"/>
    </row>
    <row r="1111" spans="8:19" ht="40.950000000000003" customHeight="1" x14ac:dyDescent="0.3">
      <c r="H1111" s="29"/>
      <c r="I1111" s="29"/>
      <c r="J1111" s="33"/>
      <c r="K1111" s="33"/>
      <c r="L1111" s="33"/>
      <c r="M1111" s="33"/>
      <c r="N1111" s="33"/>
      <c r="O1111" s="33"/>
      <c r="P1111" s="33"/>
      <c r="Q1111" s="33"/>
      <c r="R1111" s="33"/>
      <c r="S1111" s="33"/>
    </row>
    <row r="1112" spans="8:19" ht="40.950000000000003" customHeight="1" x14ac:dyDescent="0.3">
      <c r="H1112" s="29"/>
      <c r="I1112" s="29"/>
      <c r="J1112" s="33"/>
      <c r="K1112" s="33"/>
      <c r="L1112" s="33"/>
      <c r="M1112" s="33"/>
      <c r="N1112" s="33"/>
      <c r="O1112" s="33"/>
      <c r="P1112" s="33"/>
      <c r="Q1112" s="33"/>
      <c r="R1112" s="33"/>
      <c r="S1112" s="33"/>
    </row>
    <row r="1113" spans="8:19" ht="40.950000000000003" customHeight="1" x14ac:dyDescent="0.3">
      <c r="H1113" s="29"/>
      <c r="I1113" s="29"/>
      <c r="J1113" s="33"/>
      <c r="K1113" s="33"/>
      <c r="L1113" s="33"/>
      <c r="M1113" s="33"/>
      <c r="N1113" s="33"/>
      <c r="O1113" s="33"/>
      <c r="P1113" s="33"/>
      <c r="Q1113" s="33"/>
      <c r="R1113" s="33"/>
      <c r="S1113" s="33"/>
    </row>
    <row r="1114" spans="8:19" ht="40.950000000000003" customHeight="1" x14ac:dyDescent="0.3">
      <c r="H1114" s="29"/>
      <c r="I1114" s="29"/>
      <c r="J1114" s="33"/>
      <c r="K1114" s="33"/>
      <c r="L1114" s="33"/>
      <c r="M1114" s="33"/>
      <c r="N1114" s="33"/>
      <c r="O1114" s="33"/>
      <c r="P1114" s="33"/>
      <c r="Q1114" s="33"/>
      <c r="R1114" s="33"/>
      <c r="S1114" s="33"/>
    </row>
    <row r="1115" spans="8:19" ht="40.950000000000003" customHeight="1" x14ac:dyDescent="0.3">
      <c r="H1115" s="29"/>
      <c r="I1115" s="29"/>
      <c r="J1115" s="33"/>
      <c r="K1115" s="33"/>
      <c r="L1115" s="33"/>
      <c r="M1115" s="33"/>
      <c r="N1115" s="33"/>
      <c r="O1115" s="33"/>
      <c r="P1115" s="33"/>
      <c r="Q1115" s="33"/>
      <c r="R1115" s="33"/>
      <c r="S1115" s="33"/>
    </row>
    <row r="1116" spans="8:19" ht="40.950000000000003" customHeight="1" x14ac:dyDescent="0.3">
      <c r="H1116" s="29"/>
      <c r="I1116" s="29"/>
      <c r="J1116" s="33"/>
      <c r="K1116" s="33"/>
      <c r="L1116" s="33"/>
      <c r="M1116" s="33"/>
      <c r="N1116" s="33"/>
      <c r="O1116" s="33"/>
      <c r="P1116" s="33"/>
      <c r="Q1116" s="33"/>
      <c r="R1116" s="33"/>
      <c r="S1116" s="33"/>
    </row>
    <row r="1117" spans="8:19" ht="40.950000000000003" customHeight="1" x14ac:dyDescent="0.3">
      <c r="H1117" s="29"/>
      <c r="I1117" s="29"/>
      <c r="J1117" s="33"/>
      <c r="K1117" s="33"/>
      <c r="L1117" s="33"/>
      <c r="M1117" s="33"/>
      <c r="N1117" s="33"/>
      <c r="O1117" s="33"/>
      <c r="P1117" s="33"/>
      <c r="Q1117" s="33"/>
      <c r="R1117" s="33"/>
      <c r="S1117" s="33"/>
    </row>
    <row r="1118" spans="8:19" ht="40.950000000000003" customHeight="1" x14ac:dyDescent="0.3">
      <c r="H1118" s="29"/>
      <c r="I1118" s="29"/>
      <c r="J1118" s="33"/>
      <c r="K1118" s="33"/>
      <c r="L1118" s="33"/>
      <c r="M1118" s="33"/>
      <c r="N1118" s="33"/>
      <c r="O1118" s="33"/>
      <c r="P1118" s="33"/>
      <c r="Q1118" s="33"/>
      <c r="R1118" s="33"/>
      <c r="S1118" s="33"/>
    </row>
    <row r="1119" spans="8:19" ht="40.950000000000003" customHeight="1" x14ac:dyDescent="0.3">
      <c r="H1119" s="29"/>
      <c r="I1119" s="29"/>
      <c r="J1119" s="33"/>
      <c r="K1119" s="33"/>
      <c r="L1119" s="33"/>
      <c r="M1119" s="33"/>
      <c r="N1119" s="33"/>
      <c r="O1119" s="33"/>
      <c r="P1119" s="33"/>
      <c r="Q1119" s="33"/>
      <c r="R1119" s="33"/>
      <c r="S1119" s="33"/>
    </row>
    <row r="1120" spans="8:19" ht="40.950000000000003" customHeight="1" x14ac:dyDescent="0.3">
      <c r="H1120" s="29"/>
      <c r="I1120" s="29"/>
      <c r="J1120" s="33"/>
      <c r="K1120" s="33"/>
      <c r="L1120" s="33"/>
      <c r="M1120" s="33"/>
      <c r="N1120" s="33"/>
      <c r="O1120" s="33"/>
      <c r="P1120" s="33"/>
      <c r="Q1120" s="33"/>
      <c r="R1120" s="33"/>
      <c r="S1120" s="33"/>
    </row>
    <row r="1121" spans="8:19" ht="40.950000000000003" customHeight="1" x14ac:dyDescent="0.3">
      <c r="H1121" s="29"/>
      <c r="I1121" s="29"/>
      <c r="J1121" s="33"/>
      <c r="K1121" s="33"/>
      <c r="L1121" s="33"/>
      <c r="M1121" s="33"/>
      <c r="N1121" s="33"/>
      <c r="O1121" s="33"/>
      <c r="P1121" s="33"/>
      <c r="Q1121" s="33"/>
      <c r="R1121" s="33"/>
      <c r="S1121" s="33"/>
    </row>
    <row r="1122" spans="8:19" ht="40.950000000000003" customHeight="1" x14ac:dyDescent="0.3">
      <c r="H1122" s="29"/>
      <c r="I1122" s="29"/>
      <c r="J1122" s="33"/>
      <c r="K1122" s="33"/>
      <c r="L1122" s="33"/>
      <c r="M1122" s="33"/>
      <c r="N1122" s="33"/>
      <c r="O1122" s="33"/>
      <c r="P1122" s="33"/>
      <c r="Q1122" s="33"/>
      <c r="R1122" s="33"/>
      <c r="S1122" s="33"/>
    </row>
    <row r="1123" spans="8:19" ht="40.950000000000003" customHeight="1" x14ac:dyDescent="0.3">
      <c r="H1123" s="29"/>
      <c r="I1123" s="29"/>
      <c r="J1123" s="33"/>
      <c r="K1123" s="33"/>
      <c r="L1123" s="33"/>
      <c r="M1123" s="33"/>
      <c r="N1123" s="33"/>
      <c r="O1123" s="33"/>
      <c r="P1123" s="33"/>
      <c r="Q1123" s="33"/>
      <c r="R1123" s="33"/>
      <c r="S1123" s="33"/>
    </row>
    <row r="1124" spans="8:19" ht="40.950000000000003" customHeight="1" x14ac:dyDescent="0.3">
      <c r="H1124" s="29"/>
      <c r="I1124" s="29"/>
      <c r="J1124" s="33"/>
      <c r="K1124" s="33"/>
      <c r="L1124" s="33"/>
      <c r="M1124" s="33"/>
      <c r="N1124" s="33"/>
      <c r="O1124" s="33"/>
      <c r="P1124" s="33"/>
      <c r="Q1124" s="33"/>
      <c r="R1124" s="33"/>
      <c r="S1124" s="33"/>
    </row>
    <row r="1125" spans="8:19" ht="40.950000000000003" customHeight="1" x14ac:dyDescent="0.3">
      <c r="H1125" s="29"/>
      <c r="I1125" s="29"/>
      <c r="J1125" s="33"/>
      <c r="K1125" s="33"/>
      <c r="L1125" s="33"/>
      <c r="M1125" s="33"/>
      <c r="N1125" s="33"/>
      <c r="O1125" s="33"/>
      <c r="P1125" s="33"/>
      <c r="Q1125" s="33"/>
      <c r="R1125" s="33"/>
      <c r="S1125" s="33"/>
    </row>
    <row r="1126" spans="8:19" ht="40.950000000000003" customHeight="1" x14ac:dyDescent="0.3">
      <c r="H1126" s="29"/>
      <c r="I1126" s="29"/>
      <c r="J1126" s="33"/>
      <c r="K1126" s="33"/>
      <c r="L1126" s="33"/>
      <c r="M1126" s="33"/>
      <c r="N1126" s="33"/>
      <c r="O1126" s="33"/>
      <c r="P1126" s="33"/>
      <c r="Q1126" s="33"/>
      <c r="R1126" s="33"/>
      <c r="S1126" s="33"/>
    </row>
    <row r="1127" spans="8:19" ht="40.950000000000003" customHeight="1" x14ac:dyDescent="0.3">
      <c r="H1127" s="29"/>
      <c r="I1127" s="29"/>
      <c r="J1127" s="33"/>
      <c r="K1127" s="33"/>
      <c r="L1127" s="33"/>
      <c r="M1127" s="33"/>
      <c r="N1127" s="33"/>
      <c r="O1127" s="33"/>
      <c r="P1127" s="33"/>
      <c r="Q1127" s="33"/>
      <c r="R1127" s="33"/>
      <c r="S1127" s="33"/>
    </row>
    <row r="1128" spans="8:19" ht="40.950000000000003" customHeight="1" x14ac:dyDescent="0.3">
      <c r="H1128" s="29"/>
      <c r="I1128" s="29"/>
      <c r="J1128" s="33"/>
      <c r="K1128" s="33"/>
      <c r="L1128" s="33"/>
      <c r="M1128" s="33"/>
      <c r="N1128" s="33"/>
      <c r="O1128" s="33"/>
      <c r="P1128" s="33"/>
      <c r="Q1128" s="33"/>
      <c r="R1128" s="33"/>
      <c r="S1128" s="33"/>
    </row>
    <row r="1129" spans="8:19" ht="40.950000000000003" customHeight="1" x14ac:dyDescent="0.3">
      <c r="H1129" s="29"/>
      <c r="I1129" s="29"/>
      <c r="J1129" s="33"/>
      <c r="K1129" s="33"/>
      <c r="L1129" s="33"/>
      <c r="M1129" s="33"/>
      <c r="N1129" s="33"/>
      <c r="O1129" s="33"/>
      <c r="P1129" s="33"/>
      <c r="Q1129" s="33"/>
      <c r="R1129" s="33"/>
      <c r="S1129" s="33"/>
    </row>
    <row r="1130" spans="8:19" ht="40.950000000000003" customHeight="1" x14ac:dyDescent="0.3">
      <c r="H1130" s="29"/>
      <c r="I1130" s="29"/>
      <c r="J1130" s="33"/>
      <c r="K1130" s="33"/>
      <c r="L1130" s="33"/>
      <c r="M1130" s="33"/>
      <c r="N1130" s="33"/>
      <c r="O1130" s="33"/>
      <c r="P1130" s="33"/>
      <c r="Q1130" s="33"/>
      <c r="R1130" s="33"/>
      <c r="S1130" s="33"/>
    </row>
    <row r="1131" spans="8:19" ht="40.950000000000003" customHeight="1" x14ac:dyDescent="0.3">
      <c r="H1131" s="29"/>
      <c r="I1131" s="29"/>
      <c r="J1131" s="33"/>
      <c r="K1131" s="33"/>
      <c r="L1131" s="33"/>
      <c r="M1131" s="33"/>
      <c r="N1131" s="33"/>
      <c r="O1131" s="33"/>
      <c r="P1131" s="33"/>
      <c r="Q1131" s="33"/>
      <c r="R1131" s="33"/>
      <c r="S1131" s="33"/>
    </row>
    <row r="1132" spans="8:19" ht="40.950000000000003" customHeight="1" x14ac:dyDescent="0.3">
      <c r="H1132" s="29"/>
      <c r="I1132" s="29"/>
      <c r="J1132" s="33"/>
      <c r="K1132" s="33"/>
      <c r="L1132" s="33"/>
      <c r="M1132" s="33"/>
      <c r="N1132" s="33"/>
      <c r="O1132" s="33"/>
      <c r="P1132" s="33"/>
      <c r="Q1132" s="33"/>
      <c r="R1132" s="33"/>
      <c r="S1132" s="33"/>
    </row>
    <row r="1133" spans="8:19" ht="40.950000000000003" customHeight="1" x14ac:dyDescent="0.3">
      <c r="H1133" s="29"/>
      <c r="I1133" s="29"/>
      <c r="J1133" s="33"/>
      <c r="K1133" s="33"/>
      <c r="L1133" s="33"/>
      <c r="M1133" s="33"/>
      <c r="N1133" s="33"/>
      <c r="O1133" s="33"/>
      <c r="P1133" s="33"/>
      <c r="Q1133" s="33"/>
      <c r="R1133" s="33"/>
      <c r="S1133" s="33"/>
    </row>
    <row r="1134" spans="8:19" ht="40.950000000000003" customHeight="1" x14ac:dyDescent="0.3">
      <c r="H1134" s="29"/>
      <c r="I1134" s="29"/>
      <c r="J1134" s="33"/>
      <c r="K1134" s="33"/>
      <c r="L1134" s="33"/>
      <c r="M1134" s="33"/>
      <c r="N1134" s="33"/>
      <c r="O1134" s="33"/>
      <c r="P1134" s="33"/>
      <c r="Q1134" s="33"/>
      <c r="R1134" s="33"/>
      <c r="S1134" s="33"/>
    </row>
    <row r="1135" spans="8:19" ht="40.950000000000003" customHeight="1" x14ac:dyDescent="0.3">
      <c r="H1135" s="29"/>
      <c r="I1135" s="29"/>
      <c r="J1135" s="33"/>
      <c r="K1135" s="33"/>
      <c r="L1135" s="33"/>
      <c r="M1135" s="33"/>
      <c r="N1135" s="33"/>
      <c r="O1135" s="33"/>
      <c r="P1135" s="33"/>
      <c r="Q1135" s="33"/>
      <c r="R1135" s="33"/>
      <c r="S1135" s="33"/>
    </row>
    <row r="1136" spans="8:19" ht="40.950000000000003" customHeight="1" x14ac:dyDescent="0.3">
      <c r="H1136" s="29"/>
      <c r="I1136" s="29"/>
      <c r="J1136" s="33"/>
      <c r="K1136" s="33"/>
      <c r="L1136" s="33"/>
      <c r="M1136" s="33"/>
      <c r="N1136" s="33"/>
      <c r="O1136" s="33"/>
      <c r="P1136" s="33"/>
      <c r="Q1136" s="33"/>
      <c r="R1136" s="33"/>
      <c r="S1136" s="33"/>
    </row>
    <row r="1137" spans="8:19" ht="40.950000000000003" customHeight="1" x14ac:dyDescent="0.3">
      <c r="H1137" s="29"/>
      <c r="I1137" s="29"/>
      <c r="J1137" s="33"/>
      <c r="K1137" s="33"/>
      <c r="L1137" s="33"/>
      <c r="M1137" s="33"/>
      <c r="N1137" s="33"/>
      <c r="O1137" s="33"/>
      <c r="P1137" s="33"/>
      <c r="Q1137" s="33"/>
      <c r="R1137" s="33"/>
      <c r="S1137" s="33"/>
    </row>
    <row r="1138" spans="8:19" ht="40.950000000000003" customHeight="1" x14ac:dyDescent="0.3">
      <c r="H1138" s="29"/>
      <c r="I1138" s="29"/>
      <c r="J1138" s="33"/>
      <c r="K1138" s="33"/>
      <c r="L1138" s="33"/>
      <c r="M1138" s="33"/>
      <c r="N1138" s="33"/>
      <c r="O1138" s="33"/>
      <c r="P1138" s="33"/>
      <c r="Q1138" s="33"/>
      <c r="R1138" s="33"/>
      <c r="S1138" s="33"/>
    </row>
    <row r="1139" spans="8:19" ht="40.950000000000003" customHeight="1" x14ac:dyDescent="0.3">
      <c r="H1139" s="29"/>
      <c r="I1139" s="29"/>
      <c r="J1139" s="33"/>
      <c r="K1139" s="33"/>
      <c r="L1139" s="33"/>
      <c r="M1139" s="33"/>
      <c r="N1139" s="33"/>
      <c r="O1139" s="33"/>
      <c r="P1139" s="33"/>
      <c r="Q1139" s="33"/>
      <c r="R1139" s="33"/>
      <c r="S1139" s="33"/>
    </row>
    <row r="1140" spans="8:19" ht="40.950000000000003" customHeight="1" x14ac:dyDescent="0.3">
      <c r="H1140" s="29"/>
      <c r="I1140" s="29"/>
      <c r="J1140" s="33"/>
      <c r="K1140" s="33"/>
      <c r="L1140" s="33"/>
      <c r="M1140" s="33"/>
      <c r="N1140" s="33"/>
      <c r="O1140" s="33"/>
      <c r="P1140" s="33"/>
      <c r="Q1140" s="33"/>
      <c r="R1140" s="33"/>
      <c r="S1140" s="33"/>
    </row>
    <row r="1141" spans="8:19" ht="40.950000000000003" customHeight="1" x14ac:dyDescent="0.3">
      <c r="H1141" s="29"/>
      <c r="I1141" s="29"/>
      <c r="J1141" s="33"/>
      <c r="K1141" s="33"/>
      <c r="L1141" s="33"/>
      <c r="M1141" s="33"/>
      <c r="N1141" s="33"/>
      <c r="O1141" s="33"/>
      <c r="P1141" s="33"/>
      <c r="Q1141" s="33"/>
      <c r="R1141" s="33"/>
      <c r="S1141" s="33"/>
    </row>
    <row r="1142" spans="8:19" ht="40.950000000000003" customHeight="1" x14ac:dyDescent="0.3">
      <c r="H1142" s="29"/>
      <c r="I1142" s="29"/>
      <c r="J1142" s="33"/>
      <c r="K1142" s="33"/>
      <c r="L1142" s="33"/>
      <c r="M1142" s="33"/>
      <c r="N1142" s="33"/>
      <c r="O1142" s="33"/>
      <c r="P1142" s="33"/>
      <c r="Q1142" s="33"/>
      <c r="R1142" s="33"/>
      <c r="S1142" s="33"/>
    </row>
    <row r="1143" spans="8:19" ht="40.950000000000003" customHeight="1" x14ac:dyDescent="0.3">
      <c r="H1143" s="29"/>
      <c r="I1143" s="29"/>
      <c r="J1143" s="33"/>
      <c r="K1143" s="33"/>
      <c r="L1143" s="33"/>
      <c r="M1143" s="33"/>
      <c r="N1143" s="33"/>
      <c r="O1143" s="33"/>
      <c r="P1143" s="33"/>
      <c r="Q1143" s="33"/>
      <c r="R1143" s="33"/>
      <c r="S1143" s="33"/>
    </row>
    <row r="1144" spans="8:19" ht="40.950000000000003" customHeight="1" x14ac:dyDescent="0.3">
      <c r="H1144" s="29"/>
      <c r="I1144" s="29"/>
      <c r="J1144" s="33"/>
      <c r="K1144" s="33"/>
      <c r="L1144" s="33"/>
      <c r="M1144" s="33"/>
      <c r="N1144" s="33"/>
      <c r="O1144" s="33"/>
      <c r="P1144" s="33"/>
      <c r="Q1144" s="33"/>
      <c r="R1144" s="33"/>
      <c r="S1144" s="33"/>
    </row>
    <row r="1145" spans="8:19" ht="40.950000000000003" customHeight="1" x14ac:dyDescent="0.3">
      <c r="H1145" s="29"/>
      <c r="I1145" s="29"/>
      <c r="J1145" s="33"/>
      <c r="K1145" s="33"/>
      <c r="L1145" s="33"/>
      <c r="M1145" s="33"/>
      <c r="N1145" s="33"/>
      <c r="O1145" s="33"/>
      <c r="P1145" s="33"/>
      <c r="Q1145" s="33"/>
      <c r="R1145" s="33"/>
      <c r="S1145" s="33"/>
    </row>
    <row r="1146" spans="8:19" ht="40.950000000000003" customHeight="1" x14ac:dyDescent="0.3">
      <c r="H1146" s="29"/>
      <c r="I1146" s="29"/>
      <c r="J1146" s="33"/>
      <c r="K1146" s="33"/>
      <c r="L1146" s="33"/>
      <c r="M1146" s="33"/>
      <c r="N1146" s="33"/>
      <c r="O1146" s="33"/>
      <c r="P1146" s="33"/>
      <c r="Q1146" s="33"/>
      <c r="R1146" s="33"/>
      <c r="S1146" s="33"/>
    </row>
    <row r="1147" spans="8:19" ht="40.950000000000003" customHeight="1" x14ac:dyDescent="0.3">
      <c r="H1147" s="29"/>
      <c r="I1147" s="29"/>
      <c r="J1147" s="33"/>
      <c r="K1147" s="33"/>
      <c r="L1147" s="33"/>
      <c r="M1147" s="33"/>
      <c r="N1147" s="33"/>
      <c r="O1147" s="33"/>
      <c r="P1147" s="33"/>
      <c r="Q1147" s="33"/>
      <c r="R1147" s="33"/>
      <c r="S1147" s="33"/>
    </row>
    <row r="1148" spans="8:19" ht="40.950000000000003" customHeight="1" x14ac:dyDescent="0.3">
      <c r="H1148" s="29"/>
      <c r="I1148" s="29"/>
      <c r="J1148" s="33"/>
      <c r="K1148" s="33"/>
      <c r="L1148" s="33"/>
      <c r="M1148" s="33"/>
      <c r="N1148" s="33"/>
      <c r="O1148" s="33"/>
      <c r="P1148" s="33"/>
      <c r="Q1148" s="33"/>
      <c r="R1148" s="33"/>
      <c r="S1148" s="33"/>
    </row>
    <row r="1149" spans="8:19" ht="40.950000000000003" customHeight="1" x14ac:dyDescent="0.3">
      <c r="H1149" s="29"/>
      <c r="I1149" s="29"/>
      <c r="J1149" s="33"/>
      <c r="K1149" s="33"/>
      <c r="L1149" s="33"/>
      <c r="M1149" s="33"/>
      <c r="N1149" s="33"/>
      <c r="O1149" s="33"/>
      <c r="P1149" s="33"/>
      <c r="Q1149" s="33"/>
      <c r="R1149" s="33"/>
      <c r="S1149" s="33"/>
    </row>
    <row r="1150" spans="8:19" ht="40.950000000000003" customHeight="1" x14ac:dyDescent="0.3">
      <c r="H1150" s="29"/>
      <c r="I1150" s="29"/>
      <c r="J1150" s="33"/>
      <c r="K1150" s="33"/>
      <c r="L1150" s="33"/>
      <c r="M1150" s="33"/>
      <c r="N1150" s="33"/>
      <c r="O1150" s="33"/>
      <c r="P1150" s="33"/>
      <c r="Q1150" s="33"/>
      <c r="R1150" s="33"/>
      <c r="S1150" s="33"/>
    </row>
    <row r="1151" spans="8:19" ht="40.950000000000003" customHeight="1" x14ac:dyDescent="0.3">
      <c r="H1151" s="29"/>
      <c r="I1151" s="29"/>
      <c r="J1151" s="33"/>
      <c r="K1151" s="33"/>
      <c r="L1151" s="33"/>
      <c r="M1151" s="33"/>
      <c r="N1151" s="33"/>
      <c r="O1151" s="33"/>
      <c r="P1151" s="33"/>
      <c r="Q1151" s="33"/>
      <c r="R1151" s="33"/>
      <c r="S1151" s="33"/>
    </row>
    <row r="1152" spans="8:19" ht="40.950000000000003" customHeight="1" x14ac:dyDescent="0.3">
      <c r="H1152" s="29"/>
      <c r="I1152" s="29"/>
      <c r="J1152" s="33"/>
      <c r="K1152" s="33"/>
      <c r="L1152" s="33"/>
      <c r="M1152" s="33"/>
      <c r="N1152" s="33"/>
      <c r="O1152" s="33"/>
      <c r="P1152" s="33"/>
      <c r="Q1152" s="33"/>
      <c r="R1152" s="33"/>
      <c r="S1152" s="33"/>
    </row>
    <row r="1153" spans="8:19" ht="40.950000000000003" customHeight="1" x14ac:dyDescent="0.3">
      <c r="H1153" s="29"/>
      <c r="I1153" s="29"/>
      <c r="J1153" s="33"/>
      <c r="K1153" s="33"/>
      <c r="L1153" s="33"/>
      <c r="M1153" s="33"/>
      <c r="N1153" s="33"/>
      <c r="O1153" s="33"/>
      <c r="P1153" s="33"/>
      <c r="Q1153" s="33"/>
      <c r="R1153" s="33"/>
      <c r="S1153" s="33"/>
    </row>
    <row r="1154" spans="8:19" ht="40.950000000000003" customHeight="1" x14ac:dyDescent="0.3">
      <c r="H1154" s="29"/>
      <c r="I1154" s="29"/>
      <c r="J1154" s="33"/>
      <c r="K1154" s="33"/>
      <c r="L1154" s="33"/>
      <c r="M1154" s="33"/>
      <c r="N1154" s="33"/>
      <c r="O1154" s="33"/>
      <c r="P1154" s="33"/>
      <c r="Q1154" s="33"/>
      <c r="R1154" s="33"/>
      <c r="S1154" s="33"/>
    </row>
    <row r="1155" spans="8:19" ht="40.950000000000003" customHeight="1" x14ac:dyDescent="0.3">
      <c r="H1155" s="29"/>
      <c r="I1155" s="29"/>
      <c r="J1155" s="33"/>
      <c r="K1155" s="33"/>
      <c r="L1155" s="33"/>
      <c r="M1155" s="33"/>
      <c r="N1155" s="33"/>
      <c r="O1155" s="33"/>
      <c r="P1155" s="33"/>
      <c r="Q1155" s="33"/>
      <c r="R1155" s="33"/>
      <c r="S1155" s="33"/>
    </row>
    <row r="1156" spans="8:19" ht="40.950000000000003" customHeight="1" x14ac:dyDescent="0.3">
      <c r="H1156" s="29"/>
      <c r="I1156" s="29"/>
      <c r="J1156" s="33"/>
      <c r="K1156" s="33"/>
      <c r="L1156" s="33"/>
      <c r="M1156" s="33"/>
      <c r="N1156" s="33"/>
      <c r="O1156" s="33"/>
      <c r="P1156" s="33"/>
      <c r="Q1156" s="33"/>
      <c r="R1156" s="33"/>
      <c r="S1156" s="33"/>
    </row>
    <row r="1157" spans="8:19" ht="40.950000000000003" customHeight="1" x14ac:dyDescent="0.3">
      <c r="H1157" s="29"/>
      <c r="I1157" s="29"/>
      <c r="J1157" s="33"/>
      <c r="K1157" s="33"/>
      <c r="L1157" s="33"/>
      <c r="M1157" s="33"/>
      <c r="N1157" s="33"/>
      <c r="O1157" s="33"/>
      <c r="P1157" s="33"/>
      <c r="Q1157" s="33"/>
      <c r="R1157" s="33"/>
      <c r="S1157" s="33"/>
    </row>
    <row r="1158" spans="8:19" ht="40.950000000000003" customHeight="1" x14ac:dyDescent="0.3">
      <c r="H1158" s="29"/>
      <c r="I1158" s="29"/>
      <c r="J1158" s="33"/>
      <c r="K1158" s="33"/>
      <c r="L1158" s="33"/>
      <c r="M1158" s="33"/>
      <c r="N1158" s="33"/>
      <c r="O1158" s="33"/>
      <c r="P1158" s="33"/>
      <c r="Q1158" s="33"/>
      <c r="R1158" s="33"/>
      <c r="S1158" s="33"/>
    </row>
    <row r="1159" spans="8:19" ht="40.950000000000003" customHeight="1" x14ac:dyDescent="0.3">
      <c r="H1159" s="29"/>
      <c r="I1159" s="29"/>
      <c r="J1159" s="33"/>
      <c r="K1159" s="33"/>
      <c r="L1159" s="33"/>
      <c r="M1159" s="33"/>
      <c r="N1159" s="33"/>
      <c r="O1159" s="33"/>
      <c r="P1159" s="33"/>
      <c r="Q1159" s="33"/>
      <c r="R1159" s="33"/>
      <c r="S1159" s="33"/>
    </row>
    <row r="1160" spans="8:19" ht="40.950000000000003" customHeight="1" x14ac:dyDescent="0.3">
      <c r="H1160" s="29"/>
      <c r="I1160" s="29"/>
      <c r="J1160" s="33"/>
      <c r="K1160" s="33"/>
      <c r="L1160" s="33"/>
      <c r="M1160" s="33"/>
      <c r="N1160" s="33"/>
      <c r="O1160" s="33"/>
      <c r="P1160" s="33"/>
      <c r="Q1160" s="33"/>
      <c r="R1160" s="33"/>
      <c r="S1160" s="33"/>
    </row>
    <row r="1161" spans="8:19" ht="40.950000000000003" customHeight="1" x14ac:dyDescent="0.3">
      <c r="H1161" s="29"/>
      <c r="I1161" s="29"/>
      <c r="J1161" s="33"/>
      <c r="K1161" s="33"/>
      <c r="L1161" s="33"/>
      <c r="M1161" s="33"/>
      <c r="N1161" s="33"/>
      <c r="O1161" s="33"/>
      <c r="P1161" s="33"/>
      <c r="Q1161" s="33"/>
      <c r="R1161" s="33"/>
      <c r="S1161" s="33"/>
    </row>
    <row r="1162" spans="8:19" ht="40.950000000000003" customHeight="1" x14ac:dyDescent="0.3">
      <c r="H1162" s="29"/>
      <c r="I1162" s="29"/>
      <c r="J1162" s="33"/>
      <c r="K1162" s="33"/>
      <c r="L1162" s="33"/>
      <c r="M1162" s="33"/>
      <c r="N1162" s="33"/>
      <c r="O1162" s="33"/>
      <c r="P1162" s="33"/>
      <c r="Q1162" s="33"/>
      <c r="R1162" s="33"/>
      <c r="S1162" s="33"/>
    </row>
    <row r="1163" spans="8:19" ht="40.950000000000003" customHeight="1" x14ac:dyDescent="0.3">
      <c r="H1163" s="29"/>
      <c r="I1163" s="29"/>
      <c r="J1163" s="33"/>
      <c r="K1163" s="33"/>
      <c r="L1163" s="33"/>
      <c r="M1163" s="33"/>
      <c r="N1163" s="33"/>
      <c r="O1163" s="33"/>
      <c r="P1163" s="33"/>
      <c r="Q1163" s="33"/>
      <c r="R1163" s="33"/>
      <c r="S1163" s="33"/>
    </row>
    <row r="1164" spans="8:19" ht="40.950000000000003" customHeight="1" x14ac:dyDescent="0.3">
      <c r="H1164" s="29"/>
      <c r="I1164" s="29"/>
      <c r="J1164" s="33"/>
      <c r="K1164" s="33"/>
      <c r="L1164" s="33"/>
      <c r="M1164" s="33"/>
      <c r="N1164" s="33"/>
      <c r="O1164" s="33"/>
      <c r="P1164" s="33"/>
      <c r="Q1164" s="33"/>
      <c r="R1164" s="33"/>
      <c r="S1164" s="33"/>
    </row>
    <row r="1165" spans="8:19" ht="40.950000000000003" customHeight="1" x14ac:dyDescent="0.3">
      <c r="H1165" s="29"/>
      <c r="I1165" s="29"/>
      <c r="J1165" s="33"/>
      <c r="K1165" s="33"/>
      <c r="L1165" s="33"/>
      <c r="M1165" s="33"/>
      <c r="N1165" s="33"/>
      <c r="O1165" s="33"/>
      <c r="P1165" s="33"/>
      <c r="Q1165" s="33"/>
      <c r="R1165" s="33"/>
      <c r="S1165" s="33"/>
    </row>
    <row r="1166" spans="8:19" ht="40.950000000000003" customHeight="1" x14ac:dyDescent="0.3">
      <c r="H1166" s="29"/>
      <c r="I1166" s="29"/>
      <c r="J1166" s="33"/>
      <c r="K1166" s="33"/>
      <c r="L1166" s="33"/>
      <c r="M1166" s="33"/>
      <c r="N1166" s="33"/>
      <c r="O1166" s="33"/>
      <c r="P1166" s="33"/>
      <c r="Q1166" s="33"/>
      <c r="R1166" s="33"/>
      <c r="S1166" s="33"/>
    </row>
    <row r="1167" spans="8:19" ht="40.950000000000003" customHeight="1" x14ac:dyDescent="0.3">
      <c r="H1167" s="29"/>
      <c r="I1167" s="29"/>
      <c r="J1167" s="33"/>
      <c r="K1167" s="33"/>
      <c r="L1167" s="33"/>
      <c r="M1167" s="33"/>
      <c r="N1167" s="33"/>
      <c r="O1167" s="33"/>
      <c r="P1167" s="33"/>
      <c r="Q1167" s="33"/>
      <c r="R1167" s="33"/>
      <c r="S1167" s="33"/>
    </row>
    <row r="1168" spans="8:19" ht="40.950000000000003" customHeight="1" x14ac:dyDescent="0.3">
      <c r="H1168" s="29"/>
      <c r="I1168" s="29"/>
      <c r="J1168" s="33"/>
      <c r="K1168" s="33"/>
      <c r="L1168" s="33"/>
      <c r="M1168" s="33"/>
      <c r="N1168" s="33"/>
      <c r="O1168" s="33"/>
      <c r="P1168" s="33"/>
      <c r="Q1168" s="33"/>
      <c r="R1168" s="33"/>
      <c r="S1168" s="33"/>
    </row>
    <row r="1169" spans="8:19" ht="40.950000000000003" customHeight="1" x14ac:dyDescent="0.3">
      <c r="H1169" s="29"/>
      <c r="I1169" s="29"/>
      <c r="J1169" s="33"/>
      <c r="K1169" s="33"/>
      <c r="L1169" s="33"/>
      <c r="M1169" s="33"/>
      <c r="N1169" s="33"/>
      <c r="O1169" s="33"/>
      <c r="P1169" s="33"/>
      <c r="Q1169" s="33"/>
      <c r="R1169" s="33"/>
      <c r="S1169" s="33"/>
    </row>
    <row r="1170" spans="8:19" ht="40.950000000000003" customHeight="1" x14ac:dyDescent="0.3">
      <c r="H1170" s="29"/>
      <c r="I1170" s="29"/>
      <c r="J1170" s="33"/>
      <c r="K1170" s="33"/>
      <c r="L1170" s="33"/>
      <c r="M1170" s="33"/>
      <c r="N1170" s="33"/>
      <c r="O1170" s="33"/>
      <c r="P1170" s="33"/>
      <c r="Q1170" s="33"/>
      <c r="R1170" s="33"/>
      <c r="S1170" s="33"/>
    </row>
    <row r="1171" spans="8:19" ht="40.950000000000003" customHeight="1" x14ac:dyDescent="0.3">
      <c r="H1171" s="29"/>
      <c r="I1171" s="29"/>
      <c r="J1171" s="33"/>
      <c r="K1171" s="33"/>
      <c r="L1171" s="33"/>
      <c r="M1171" s="33"/>
      <c r="N1171" s="33"/>
      <c r="O1171" s="33"/>
      <c r="P1171" s="33"/>
      <c r="Q1171" s="33"/>
      <c r="R1171" s="33"/>
      <c r="S1171" s="33"/>
    </row>
    <row r="1172" spans="8:19" ht="40.950000000000003" customHeight="1" x14ac:dyDescent="0.3">
      <c r="H1172" s="29"/>
      <c r="I1172" s="29"/>
      <c r="J1172" s="33"/>
      <c r="K1172" s="33"/>
      <c r="L1172" s="33"/>
      <c r="M1172" s="33"/>
      <c r="N1172" s="33"/>
      <c r="O1172" s="33"/>
      <c r="P1172" s="33"/>
      <c r="Q1172" s="33"/>
      <c r="R1172" s="33"/>
      <c r="S1172" s="33"/>
    </row>
    <row r="1173" spans="8:19" ht="40.950000000000003" customHeight="1" x14ac:dyDescent="0.3">
      <c r="H1173" s="29"/>
      <c r="I1173" s="29"/>
      <c r="J1173" s="33"/>
      <c r="K1173" s="33"/>
      <c r="L1173" s="33"/>
      <c r="M1173" s="33"/>
      <c r="N1173" s="33"/>
      <c r="O1173" s="33"/>
      <c r="P1173" s="33"/>
      <c r="Q1173" s="33"/>
      <c r="R1173" s="33"/>
      <c r="S1173" s="33"/>
    </row>
    <row r="1174" spans="8:19" ht="40.950000000000003" customHeight="1" x14ac:dyDescent="0.3">
      <c r="H1174" s="29"/>
      <c r="I1174" s="29"/>
      <c r="J1174" s="33"/>
      <c r="K1174" s="33"/>
      <c r="L1174" s="33"/>
      <c r="M1174" s="33"/>
      <c r="N1174" s="33"/>
      <c r="O1174" s="33"/>
      <c r="P1174" s="33"/>
      <c r="Q1174" s="33"/>
      <c r="R1174" s="33"/>
      <c r="S1174" s="33"/>
    </row>
    <row r="1175" spans="8:19" ht="40.950000000000003" customHeight="1" x14ac:dyDescent="0.3">
      <c r="H1175" s="29"/>
      <c r="I1175" s="29"/>
      <c r="J1175" s="33"/>
      <c r="K1175" s="33"/>
      <c r="L1175" s="33"/>
      <c r="M1175" s="33"/>
      <c r="N1175" s="33"/>
      <c r="O1175" s="33"/>
      <c r="P1175" s="33"/>
      <c r="Q1175" s="33"/>
      <c r="R1175" s="33"/>
      <c r="S1175" s="33"/>
    </row>
    <row r="1176" spans="8:19" ht="40.950000000000003" customHeight="1" x14ac:dyDescent="0.3">
      <c r="H1176" s="29"/>
      <c r="I1176" s="29"/>
      <c r="J1176" s="33"/>
      <c r="K1176" s="33"/>
      <c r="L1176" s="33"/>
      <c r="M1176" s="33"/>
      <c r="N1176" s="33"/>
      <c r="O1176" s="33"/>
      <c r="P1176" s="33"/>
      <c r="Q1176" s="33"/>
      <c r="R1176" s="33"/>
      <c r="S1176" s="33"/>
    </row>
    <row r="1177" spans="8:19" ht="40.950000000000003" customHeight="1" x14ac:dyDescent="0.3">
      <c r="H1177" s="29"/>
      <c r="I1177" s="29"/>
      <c r="J1177" s="33"/>
      <c r="K1177" s="33"/>
      <c r="L1177" s="33"/>
      <c r="M1177" s="33"/>
      <c r="N1177" s="33"/>
      <c r="O1177" s="33"/>
      <c r="P1177" s="33"/>
      <c r="Q1177" s="33"/>
      <c r="R1177" s="33"/>
      <c r="S1177" s="33"/>
    </row>
    <row r="1178" spans="8:19" ht="40.950000000000003" customHeight="1" x14ac:dyDescent="0.3">
      <c r="H1178" s="29"/>
      <c r="I1178" s="29"/>
      <c r="J1178" s="33"/>
      <c r="K1178" s="33"/>
      <c r="L1178" s="33"/>
      <c r="M1178" s="33"/>
      <c r="N1178" s="33"/>
      <c r="O1178" s="33"/>
      <c r="P1178" s="33"/>
      <c r="Q1178" s="33"/>
      <c r="R1178" s="33"/>
      <c r="S1178" s="33"/>
    </row>
    <row r="1179" spans="8:19" ht="40.950000000000003" customHeight="1" x14ac:dyDescent="0.3">
      <c r="H1179" s="29"/>
      <c r="I1179" s="29"/>
      <c r="J1179" s="33"/>
      <c r="K1179" s="33"/>
      <c r="L1179" s="33"/>
      <c r="M1179" s="33"/>
      <c r="N1179" s="33"/>
      <c r="O1179" s="33"/>
      <c r="P1179" s="33"/>
      <c r="Q1179" s="33"/>
      <c r="R1179" s="33"/>
      <c r="S1179" s="33"/>
    </row>
    <row r="1180" spans="8:19" ht="40.950000000000003" customHeight="1" x14ac:dyDescent="0.3">
      <c r="H1180" s="29"/>
      <c r="I1180" s="29"/>
      <c r="J1180" s="33"/>
      <c r="K1180" s="33"/>
      <c r="L1180" s="33"/>
      <c r="M1180" s="33"/>
      <c r="N1180" s="33"/>
      <c r="O1180" s="33"/>
      <c r="P1180" s="33"/>
      <c r="Q1180" s="33"/>
      <c r="R1180" s="33"/>
      <c r="S1180" s="33"/>
    </row>
    <row r="1181" spans="8:19" ht="40.950000000000003" customHeight="1" x14ac:dyDescent="0.3">
      <c r="H1181" s="29"/>
      <c r="I1181" s="29"/>
      <c r="J1181" s="33"/>
      <c r="K1181" s="33"/>
      <c r="L1181" s="33"/>
      <c r="M1181" s="33"/>
      <c r="N1181" s="33"/>
      <c r="O1181" s="33"/>
      <c r="P1181" s="33"/>
      <c r="Q1181" s="33"/>
      <c r="R1181" s="33"/>
      <c r="S1181" s="33"/>
    </row>
    <row r="1182" spans="8:19" ht="40.950000000000003" customHeight="1" x14ac:dyDescent="0.3">
      <c r="H1182" s="29"/>
      <c r="I1182" s="29"/>
      <c r="J1182" s="33"/>
      <c r="K1182" s="33"/>
      <c r="L1182" s="33"/>
      <c r="M1182" s="33"/>
      <c r="N1182" s="33"/>
      <c r="O1182" s="33"/>
      <c r="P1182" s="33"/>
      <c r="Q1182" s="33"/>
      <c r="R1182" s="33"/>
      <c r="S1182" s="33"/>
    </row>
    <row r="1183" spans="8:19" ht="40.950000000000003" customHeight="1" x14ac:dyDescent="0.3">
      <c r="H1183" s="29"/>
      <c r="I1183" s="29"/>
      <c r="J1183" s="33"/>
      <c r="K1183" s="33"/>
      <c r="L1183" s="33"/>
      <c r="M1183" s="33"/>
      <c r="N1183" s="33"/>
      <c r="O1183" s="33"/>
      <c r="P1183" s="33"/>
      <c r="Q1183" s="33"/>
      <c r="R1183" s="33"/>
      <c r="S1183" s="33"/>
    </row>
    <row r="1184" spans="8:19" ht="40.950000000000003" customHeight="1" x14ac:dyDescent="0.3">
      <c r="H1184" s="29"/>
      <c r="I1184" s="29"/>
      <c r="J1184" s="33"/>
      <c r="K1184" s="33"/>
      <c r="L1184" s="33"/>
      <c r="M1184" s="33"/>
      <c r="N1184" s="33"/>
      <c r="O1184" s="33"/>
      <c r="P1184" s="33"/>
      <c r="Q1184" s="33"/>
      <c r="R1184" s="33"/>
      <c r="S1184" s="33"/>
    </row>
    <row r="1185" spans="8:19" ht="40.950000000000003" customHeight="1" x14ac:dyDescent="0.3">
      <c r="H1185" s="29"/>
      <c r="I1185" s="29"/>
      <c r="J1185" s="33"/>
      <c r="K1185" s="33"/>
      <c r="L1185" s="33"/>
      <c r="M1185" s="33"/>
      <c r="N1185" s="33"/>
      <c r="O1185" s="33"/>
      <c r="P1185" s="33"/>
      <c r="Q1185" s="33"/>
      <c r="R1185" s="33"/>
      <c r="S1185" s="33"/>
    </row>
    <row r="1186" spans="8:19" ht="40.950000000000003" customHeight="1" x14ac:dyDescent="0.3">
      <c r="H1186" s="29"/>
      <c r="I1186" s="29"/>
      <c r="J1186" s="33"/>
      <c r="K1186" s="33"/>
      <c r="L1186" s="33"/>
      <c r="M1186" s="33"/>
      <c r="N1186" s="33"/>
      <c r="O1186" s="33"/>
      <c r="P1186" s="33"/>
      <c r="Q1186" s="33"/>
      <c r="R1186" s="33"/>
      <c r="S1186" s="33"/>
    </row>
    <row r="1187" spans="8:19" ht="40.950000000000003" customHeight="1" x14ac:dyDescent="0.3">
      <c r="H1187" s="29"/>
      <c r="I1187" s="29"/>
      <c r="J1187" s="33"/>
      <c r="K1187" s="33"/>
      <c r="L1187" s="33"/>
      <c r="M1187" s="33"/>
      <c r="N1187" s="33"/>
      <c r="O1187" s="33"/>
      <c r="P1187" s="33"/>
      <c r="Q1187" s="33"/>
      <c r="R1187" s="33"/>
      <c r="S1187" s="33"/>
    </row>
    <row r="1188" spans="8:19" ht="40.950000000000003" customHeight="1" x14ac:dyDescent="0.3">
      <c r="H1188" s="29"/>
      <c r="I1188" s="29"/>
      <c r="J1188" s="33"/>
      <c r="K1188" s="33"/>
      <c r="L1188" s="33"/>
      <c r="M1188" s="33"/>
      <c r="N1188" s="33"/>
      <c r="O1188" s="33"/>
      <c r="P1188" s="33"/>
      <c r="Q1188" s="33"/>
      <c r="R1188" s="33"/>
      <c r="S1188" s="33"/>
    </row>
    <row r="1189" spans="8:19" ht="40.950000000000003" customHeight="1" x14ac:dyDescent="0.3">
      <c r="H1189" s="29"/>
      <c r="I1189" s="29"/>
      <c r="J1189" s="33"/>
      <c r="K1189" s="33"/>
      <c r="L1189" s="33"/>
      <c r="M1189" s="33"/>
      <c r="N1189" s="33"/>
      <c r="O1189" s="33"/>
      <c r="P1189" s="33"/>
      <c r="Q1189" s="33"/>
      <c r="R1189" s="33"/>
      <c r="S1189" s="33"/>
    </row>
    <row r="1190" spans="8:19" ht="40.950000000000003" customHeight="1" x14ac:dyDescent="0.3">
      <c r="H1190" s="29"/>
      <c r="I1190" s="29"/>
      <c r="J1190" s="33"/>
      <c r="K1190" s="33"/>
      <c r="L1190" s="33"/>
      <c r="M1190" s="33"/>
      <c r="N1190" s="33"/>
      <c r="O1190" s="33"/>
      <c r="P1190" s="33"/>
      <c r="Q1190" s="33"/>
      <c r="R1190" s="33"/>
      <c r="S1190" s="33"/>
    </row>
    <row r="1191" spans="8:19" ht="40.950000000000003" customHeight="1" x14ac:dyDescent="0.3">
      <c r="H1191" s="29"/>
      <c r="I1191" s="29"/>
      <c r="J1191" s="33"/>
      <c r="K1191" s="33"/>
      <c r="L1191" s="33"/>
      <c r="M1191" s="33"/>
      <c r="N1191" s="33"/>
      <c r="O1191" s="33"/>
      <c r="P1191" s="33"/>
      <c r="Q1191" s="33"/>
      <c r="R1191" s="33"/>
      <c r="S1191" s="33"/>
    </row>
    <row r="1192" spans="8:19" ht="40.950000000000003" customHeight="1" x14ac:dyDescent="0.3">
      <c r="H1192" s="29"/>
      <c r="I1192" s="29"/>
      <c r="J1192" s="33"/>
      <c r="K1192" s="33"/>
      <c r="L1192" s="33"/>
      <c r="M1192" s="33"/>
      <c r="N1192" s="33"/>
      <c r="O1192" s="33"/>
      <c r="P1192" s="33"/>
      <c r="Q1192" s="33"/>
      <c r="R1192" s="33"/>
      <c r="S1192" s="33"/>
    </row>
    <row r="1193" spans="8:19" ht="40.950000000000003" customHeight="1" x14ac:dyDescent="0.3">
      <c r="H1193" s="29"/>
      <c r="I1193" s="29"/>
      <c r="J1193" s="33"/>
      <c r="K1193" s="33"/>
      <c r="L1193" s="33"/>
      <c r="M1193" s="33"/>
      <c r="N1193" s="33"/>
      <c r="O1193" s="33"/>
      <c r="P1193" s="33"/>
      <c r="Q1193" s="33"/>
      <c r="R1193" s="33"/>
      <c r="S1193" s="33"/>
    </row>
    <row r="1194" spans="8:19" ht="40.950000000000003" customHeight="1" x14ac:dyDescent="0.3">
      <c r="H1194" s="29"/>
      <c r="I1194" s="29"/>
      <c r="J1194" s="33"/>
      <c r="K1194" s="33"/>
      <c r="L1194" s="33"/>
      <c r="M1194" s="33"/>
      <c r="N1194" s="33"/>
      <c r="O1194" s="33"/>
      <c r="P1194" s="33"/>
      <c r="Q1194" s="33"/>
      <c r="R1194" s="33"/>
      <c r="S1194" s="33"/>
    </row>
    <row r="1195" spans="8:19" ht="40.950000000000003" customHeight="1" x14ac:dyDescent="0.3">
      <c r="H1195" s="29"/>
      <c r="I1195" s="29"/>
      <c r="J1195" s="33"/>
      <c r="K1195" s="33"/>
      <c r="L1195" s="33"/>
      <c r="M1195" s="33"/>
      <c r="N1195" s="33"/>
      <c r="O1195" s="33"/>
      <c r="P1195" s="33"/>
      <c r="Q1195" s="33"/>
      <c r="R1195" s="33"/>
      <c r="S1195" s="33"/>
    </row>
    <row r="1196" spans="8:19" ht="40.950000000000003" customHeight="1" x14ac:dyDescent="0.3">
      <c r="H1196" s="29"/>
      <c r="I1196" s="29"/>
      <c r="J1196" s="33"/>
      <c r="K1196" s="33"/>
      <c r="L1196" s="33"/>
      <c r="M1196" s="33"/>
      <c r="N1196" s="33"/>
      <c r="O1196" s="33"/>
      <c r="P1196" s="33"/>
      <c r="Q1196" s="33"/>
      <c r="R1196" s="33"/>
      <c r="S1196" s="33"/>
    </row>
    <row r="1197" spans="8:19" ht="40.950000000000003" customHeight="1" x14ac:dyDescent="0.3">
      <c r="H1197" s="29"/>
      <c r="I1197" s="29"/>
      <c r="J1197" s="33"/>
      <c r="K1197" s="33"/>
      <c r="L1197" s="33"/>
      <c r="M1197" s="33"/>
      <c r="N1197" s="33"/>
      <c r="O1197" s="33"/>
      <c r="P1197" s="33"/>
      <c r="Q1197" s="33"/>
      <c r="R1197" s="33"/>
      <c r="S1197" s="33"/>
    </row>
    <row r="1198" spans="8:19" ht="40.950000000000003" customHeight="1" x14ac:dyDescent="0.3">
      <c r="H1198" s="29"/>
      <c r="I1198" s="29"/>
      <c r="J1198" s="33"/>
      <c r="K1198" s="33"/>
      <c r="L1198" s="33"/>
      <c r="M1198" s="33"/>
      <c r="N1198" s="33"/>
      <c r="O1198" s="33"/>
      <c r="P1198" s="33"/>
      <c r="Q1198" s="33"/>
      <c r="R1198" s="33"/>
      <c r="S1198" s="33"/>
    </row>
    <row r="1199" spans="8:19" ht="40.950000000000003" customHeight="1" x14ac:dyDescent="0.3">
      <c r="H1199" s="29"/>
      <c r="I1199" s="29"/>
      <c r="J1199" s="33"/>
      <c r="K1199" s="33"/>
      <c r="L1199" s="33"/>
      <c r="M1199" s="33"/>
      <c r="N1199" s="33"/>
      <c r="O1199" s="33"/>
      <c r="P1199" s="33"/>
      <c r="Q1199" s="33"/>
      <c r="R1199" s="33"/>
      <c r="S1199" s="33"/>
    </row>
    <row r="1200" spans="8:19" ht="40.950000000000003" customHeight="1" x14ac:dyDescent="0.3">
      <c r="H1200" s="29"/>
      <c r="I1200" s="29"/>
      <c r="J1200" s="33"/>
      <c r="K1200" s="33"/>
      <c r="L1200" s="33"/>
      <c r="M1200" s="33"/>
      <c r="N1200" s="33"/>
      <c r="O1200" s="33"/>
      <c r="P1200" s="33"/>
      <c r="Q1200" s="33"/>
      <c r="R1200" s="33"/>
      <c r="S1200" s="33"/>
    </row>
    <row r="1201" spans="8:19" ht="40.950000000000003" customHeight="1" x14ac:dyDescent="0.3">
      <c r="H1201" s="29"/>
      <c r="I1201" s="29"/>
      <c r="J1201" s="33"/>
      <c r="K1201" s="33"/>
      <c r="L1201" s="33"/>
      <c r="M1201" s="33"/>
      <c r="N1201" s="33"/>
      <c r="O1201" s="33"/>
      <c r="P1201" s="33"/>
      <c r="Q1201" s="33"/>
      <c r="R1201" s="33"/>
      <c r="S1201" s="33"/>
    </row>
    <row r="1202" spans="8:19" ht="40.950000000000003" customHeight="1" x14ac:dyDescent="0.3">
      <c r="H1202" s="29"/>
      <c r="I1202" s="29"/>
      <c r="J1202" s="33"/>
      <c r="K1202" s="33"/>
      <c r="L1202" s="33"/>
      <c r="M1202" s="33"/>
      <c r="N1202" s="33"/>
      <c r="O1202" s="33"/>
      <c r="P1202" s="33"/>
      <c r="Q1202" s="33"/>
      <c r="R1202" s="33"/>
      <c r="S1202" s="33"/>
    </row>
    <row r="1203" spans="8:19" ht="40.950000000000003" customHeight="1" x14ac:dyDescent="0.3">
      <c r="H1203" s="29"/>
      <c r="I1203" s="29"/>
      <c r="J1203" s="33"/>
      <c r="K1203" s="33"/>
      <c r="L1203" s="33"/>
      <c r="M1203" s="33"/>
      <c r="N1203" s="33"/>
      <c r="O1203" s="33"/>
      <c r="P1203" s="33"/>
      <c r="Q1203" s="33"/>
      <c r="R1203" s="33"/>
      <c r="S1203" s="33"/>
    </row>
    <row r="1204" spans="8:19" ht="40.950000000000003" customHeight="1" x14ac:dyDescent="0.3">
      <c r="H1204" s="29"/>
      <c r="I1204" s="29"/>
      <c r="J1204" s="33"/>
      <c r="K1204" s="33"/>
      <c r="L1204" s="33"/>
      <c r="M1204" s="33"/>
      <c r="N1204" s="33"/>
      <c r="O1204" s="33"/>
      <c r="P1204" s="33"/>
      <c r="Q1204" s="33"/>
      <c r="R1204" s="33"/>
      <c r="S1204" s="33"/>
    </row>
    <row r="1205" spans="8:19" ht="40.950000000000003" customHeight="1" x14ac:dyDescent="0.3">
      <c r="H1205" s="29"/>
      <c r="I1205" s="29"/>
      <c r="J1205" s="33"/>
      <c r="K1205" s="33"/>
      <c r="L1205" s="33"/>
      <c r="M1205" s="33"/>
      <c r="N1205" s="33"/>
      <c r="O1205" s="33"/>
      <c r="P1205" s="33"/>
      <c r="Q1205" s="33"/>
      <c r="R1205" s="33"/>
      <c r="S1205" s="33"/>
    </row>
    <row r="1206" spans="8:19" ht="40.950000000000003" customHeight="1" x14ac:dyDescent="0.3">
      <c r="H1206" s="29"/>
      <c r="I1206" s="29"/>
      <c r="J1206" s="33"/>
      <c r="K1206" s="33"/>
      <c r="L1206" s="33"/>
      <c r="M1206" s="33"/>
      <c r="N1206" s="33"/>
      <c r="O1206" s="33"/>
      <c r="P1206" s="33"/>
      <c r="Q1206" s="33"/>
      <c r="R1206" s="33"/>
      <c r="S1206" s="33"/>
    </row>
    <row r="1207" spans="8:19" ht="40.950000000000003" customHeight="1" x14ac:dyDescent="0.3">
      <c r="H1207" s="29"/>
      <c r="I1207" s="29"/>
      <c r="J1207" s="33"/>
      <c r="K1207" s="33"/>
      <c r="L1207" s="33"/>
      <c r="M1207" s="33"/>
      <c r="N1207" s="33"/>
      <c r="O1207" s="33"/>
      <c r="P1207" s="33"/>
      <c r="Q1207" s="33"/>
      <c r="R1207" s="33"/>
      <c r="S1207" s="33"/>
    </row>
    <row r="1208" spans="8:19" ht="40.950000000000003" customHeight="1" x14ac:dyDescent="0.3">
      <c r="H1208" s="29"/>
      <c r="I1208" s="29"/>
      <c r="J1208" s="33"/>
      <c r="K1208" s="33"/>
      <c r="L1208" s="33"/>
      <c r="M1208" s="33"/>
      <c r="N1208" s="33"/>
      <c r="O1208" s="33"/>
      <c r="P1208" s="33"/>
      <c r="Q1208" s="33"/>
      <c r="R1208" s="33"/>
      <c r="S1208" s="33"/>
    </row>
    <row r="1209" spans="8:19" ht="40.950000000000003" customHeight="1" x14ac:dyDescent="0.3">
      <c r="H1209" s="29"/>
      <c r="I1209" s="29"/>
      <c r="J1209" s="33"/>
      <c r="K1209" s="33"/>
      <c r="L1209" s="33"/>
      <c r="M1209" s="33"/>
      <c r="N1209" s="33"/>
      <c r="O1209" s="33"/>
      <c r="P1209" s="33"/>
      <c r="Q1209" s="33"/>
      <c r="R1209" s="33"/>
      <c r="S1209" s="33"/>
    </row>
    <row r="1210" spans="8:19" ht="40.950000000000003" customHeight="1" x14ac:dyDescent="0.3">
      <c r="H1210" s="29"/>
      <c r="I1210" s="29"/>
      <c r="J1210" s="33"/>
      <c r="K1210" s="33"/>
      <c r="L1210" s="33"/>
      <c r="M1210" s="33"/>
      <c r="N1210" s="33"/>
      <c r="O1210" s="33"/>
      <c r="P1210" s="33"/>
      <c r="Q1210" s="33"/>
      <c r="R1210" s="33"/>
      <c r="S1210" s="33"/>
    </row>
    <row r="1211" spans="8:19" ht="40.950000000000003" customHeight="1" x14ac:dyDescent="0.3">
      <c r="H1211" s="29"/>
      <c r="I1211" s="29"/>
      <c r="J1211" s="33"/>
      <c r="K1211" s="33"/>
      <c r="L1211" s="33"/>
      <c r="M1211" s="33"/>
      <c r="N1211" s="33"/>
      <c r="O1211" s="33"/>
      <c r="P1211" s="33"/>
      <c r="Q1211" s="33"/>
      <c r="R1211" s="33"/>
      <c r="S1211" s="33"/>
    </row>
    <row r="1212" spans="8:19" ht="40.950000000000003" customHeight="1" x14ac:dyDescent="0.3">
      <c r="H1212" s="29"/>
      <c r="I1212" s="29"/>
      <c r="J1212" s="33"/>
      <c r="K1212" s="33"/>
      <c r="L1212" s="33"/>
      <c r="M1212" s="33"/>
      <c r="N1212" s="33"/>
      <c r="O1212" s="33"/>
      <c r="P1212" s="33"/>
      <c r="Q1212" s="33"/>
      <c r="R1212" s="33"/>
      <c r="S1212" s="33"/>
    </row>
    <row r="1213" spans="8:19" ht="40.950000000000003" customHeight="1" x14ac:dyDescent="0.3">
      <c r="H1213" s="29"/>
      <c r="I1213" s="29"/>
      <c r="J1213" s="33"/>
      <c r="K1213" s="33"/>
      <c r="L1213" s="33"/>
      <c r="M1213" s="33"/>
      <c r="N1213" s="33"/>
      <c r="O1213" s="33"/>
      <c r="P1213" s="33"/>
      <c r="Q1213" s="33"/>
      <c r="R1213" s="33"/>
      <c r="S1213" s="33"/>
    </row>
    <row r="1214" spans="8:19" ht="40.950000000000003" customHeight="1" x14ac:dyDescent="0.3">
      <c r="H1214" s="29"/>
      <c r="I1214" s="29"/>
      <c r="J1214" s="33"/>
      <c r="K1214" s="33"/>
      <c r="L1214" s="33"/>
      <c r="M1214" s="33"/>
      <c r="N1214" s="33"/>
      <c r="O1214" s="33"/>
      <c r="P1214" s="33"/>
      <c r="Q1214" s="33"/>
      <c r="R1214" s="33"/>
      <c r="S1214" s="33"/>
    </row>
    <row r="1215" spans="8:19" ht="40.950000000000003" customHeight="1" x14ac:dyDescent="0.3">
      <c r="H1215" s="29"/>
      <c r="I1215" s="29"/>
      <c r="J1215" s="33"/>
      <c r="K1215" s="33"/>
      <c r="L1215" s="33"/>
      <c r="M1215" s="33"/>
      <c r="N1215" s="33"/>
      <c r="O1215" s="33"/>
      <c r="P1215" s="33"/>
      <c r="Q1215" s="33"/>
      <c r="R1215" s="33"/>
      <c r="S1215" s="33"/>
    </row>
    <row r="1216" spans="8:19" ht="40.950000000000003" customHeight="1" x14ac:dyDescent="0.3">
      <c r="H1216" s="29"/>
      <c r="I1216" s="29"/>
      <c r="J1216" s="33"/>
      <c r="K1216" s="33"/>
      <c r="L1216" s="33"/>
      <c r="M1216" s="33"/>
      <c r="N1216" s="33"/>
      <c r="O1216" s="33"/>
      <c r="P1216" s="33"/>
      <c r="Q1216" s="33"/>
      <c r="R1216" s="33"/>
      <c r="S1216" s="33"/>
    </row>
    <row r="1217" spans="8:19" ht="40.950000000000003" customHeight="1" x14ac:dyDescent="0.3">
      <c r="H1217" s="29"/>
      <c r="I1217" s="29"/>
      <c r="J1217" s="33"/>
      <c r="K1217" s="33"/>
      <c r="L1217" s="33"/>
      <c r="M1217" s="33"/>
      <c r="N1217" s="33"/>
      <c r="O1217" s="33"/>
      <c r="P1217" s="33"/>
      <c r="Q1217" s="33"/>
      <c r="R1217" s="33"/>
      <c r="S1217" s="33"/>
    </row>
    <row r="1218" spans="8:19" ht="40.950000000000003" customHeight="1" x14ac:dyDescent="0.3">
      <c r="H1218" s="29"/>
      <c r="I1218" s="29"/>
      <c r="J1218" s="33"/>
      <c r="K1218" s="33"/>
      <c r="L1218" s="33"/>
      <c r="M1218" s="33"/>
      <c r="N1218" s="33"/>
      <c r="O1218" s="33"/>
      <c r="P1218" s="33"/>
      <c r="Q1218" s="33"/>
      <c r="R1218" s="33"/>
      <c r="S1218" s="33"/>
    </row>
    <row r="1219" spans="8:19" ht="40.950000000000003" customHeight="1" x14ac:dyDescent="0.3">
      <c r="H1219" s="29"/>
      <c r="I1219" s="29"/>
      <c r="J1219" s="33"/>
      <c r="K1219" s="33"/>
      <c r="L1219" s="33"/>
      <c r="M1219" s="33"/>
      <c r="N1219" s="33"/>
      <c r="O1219" s="33"/>
      <c r="P1219" s="33"/>
      <c r="Q1219" s="33"/>
      <c r="R1219" s="33"/>
      <c r="S1219" s="33"/>
    </row>
    <row r="1220" spans="8:19" ht="40.950000000000003" customHeight="1" x14ac:dyDescent="0.3">
      <c r="H1220" s="29"/>
      <c r="I1220" s="29"/>
      <c r="J1220" s="33"/>
      <c r="K1220" s="33"/>
      <c r="L1220" s="33"/>
      <c r="M1220" s="33"/>
      <c r="N1220" s="33"/>
      <c r="O1220" s="33"/>
      <c r="P1220" s="33"/>
      <c r="Q1220" s="33"/>
      <c r="R1220" s="33"/>
      <c r="S1220" s="33"/>
    </row>
    <row r="1221" spans="8:19" ht="40.950000000000003" customHeight="1" x14ac:dyDescent="0.3">
      <c r="H1221" s="29"/>
      <c r="I1221" s="29"/>
      <c r="J1221" s="33"/>
      <c r="K1221" s="33"/>
      <c r="L1221" s="33"/>
      <c r="M1221" s="33"/>
      <c r="N1221" s="33"/>
      <c r="O1221" s="33"/>
      <c r="P1221" s="33"/>
      <c r="Q1221" s="33"/>
      <c r="R1221" s="33"/>
      <c r="S1221" s="33"/>
    </row>
    <row r="1222" spans="8:19" ht="40.950000000000003" customHeight="1" x14ac:dyDescent="0.3">
      <c r="H1222" s="29"/>
      <c r="I1222" s="29"/>
      <c r="J1222" s="33"/>
      <c r="K1222" s="33"/>
      <c r="L1222" s="33"/>
      <c r="M1222" s="33"/>
      <c r="N1222" s="33"/>
      <c r="O1222" s="33"/>
      <c r="P1222" s="33"/>
      <c r="Q1222" s="33"/>
      <c r="R1222" s="33"/>
      <c r="S1222" s="33"/>
    </row>
    <row r="1223" spans="8:19" ht="40.950000000000003" customHeight="1" x14ac:dyDescent="0.3">
      <c r="H1223" s="29"/>
      <c r="I1223" s="29"/>
      <c r="J1223" s="33"/>
      <c r="K1223" s="33"/>
      <c r="L1223" s="33"/>
      <c r="M1223" s="33"/>
      <c r="N1223" s="33"/>
      <c r="O1223" s="33"/>
      <c r="P1223" s="33"/>
      <c r="Q1223" s="33"/>
      <c r="R1223" s="33"/>
      <c r="S1223" s="33"/>
    </row>
    <row r="1224" spans="8:19" ht="40.950000000000003" customHeight="1" x14ac:dyDescent="0.3">
      <c r="H1224" s="29"/>
      <c r="I1224" s="29"/>
      <c r="J1224" s="33"/>
      <c r="K1224" s="33"/>
      <c r="L1224" s="33"/>
      <c r="M1224" s="33"/>
      <c r="N1224" s="33"/>
      <c r="O1224" s="33"/>
      <c r="P1224" s="33"/>
      <c r="Q1224" s="33"/>
      <c r="R1224" s="33"/>
      <c r="S1224" s="33"/>
    </row>
    <row r="1225" spans="8:19" ht="40.950000000000003" customHeight="1" x14ac:dyDescent="0.3">
      <c r="H1225" s="29"/>
      <c r="I1225" s="29"/>
      <c r="J1225" s="33"/>
      <c r="K1225" s="33"/>
      <c r="L1225" s="33"/>
      <c r="M1225" s="33"/>
      <c r="N1225" s="33"/>
      <c r="O1225" s="33"/>
      <c r="P1225" s="33"/>
      <c r="Q1225" s="33"/>
      <c r="R1225" s="33"/>
      <c r="S1225" s="33"/>
    </row>
    <row r="1226" spans="8:19" ht="40.950000000000003" customHeight="1" x14ac:dyDescent="0.3">
      <c r="H1226" s="29"/>
      <c r="I1226" s="29"/>
      <c r="J1226" s="33"/>
      <c r="K1226" s="33"/>
      <c r="L1226" s="33"/>
      <c r="M1226" s="33"/>
      <c r="N1226" s="33"/>
      <c r="O1226" s="33"/>
      <c r="P1226" s="33"/>
      <c r="Q1226" s="33"/>
      <c r="R1226" s="33"/>
      <c r="S1226" s="33"/>
    </row>
    <row r="1227" spans="8:19" ht="40.950000000000003" customHeight="1" x14ac:dyDescent="0.3">
      <c r="H1227" s="29"/>
      <c r="I1227" s="29"/>
      <c r="J1227" s="33"/>
      <c r="K1227" s="33"/>
      <c r="L1227" s="33"/>
      <c r="M1227" s="33"/>
      <c r="N1227" s="33"/>
      <c r="O1227" s="33"/>
      <c r="P1227" s="33"/>
      <c r="Q1227" s="33"/>
      <c r="R1227" s="33"/>
      <c r="S1227" s="33"/>
    </row>
    <row r="1228" spans="8:19" ht="40.950000000000003" customHeight="1" x14ac:dyDescent="0.3">
      <c r="H1228" s="29"/>
      <c r="I1228" s="29"/>
      <c r="J1228" s="33"/>
      <c r="K1228" s="33"/>
      <c r="L1228" s="33"/>
      <c r="M1228" s="33"/>
      <c r="N1228" s="33"/>
      <c r="O1228" s="33"/>
      <c r="P1228" s="33"/>
      <c r="Q1228" s="33"/>
      <c r="R1228" s="33"/>
      <c r="S1228" s="33"/>
    </row>
    <row r="1229" spans="8:19" ht="40.950000000000003" customHeight="1" x14ac:dyDescent="0.3">
      <c r="H1229" s="29"/>
      <c r="I1229" s="29"/>
      <c r="J1229" s="33"/>
      <c r="K1229" s="33"/>
      <c r="L1229" s="33"/>
      <c r="M1229" s="33"/>
      <c r="N1229" s="33"/>
      <c r="O1229" s="33"/>
      <c r="P1229" s="33"/>
      <c r="Q1229" s="33"/>
      <c r="R1229" s="33"/>
      <c r="S1229" s="33"/>
    </row>
    <row r="1230" spans="8:19" ht="40.950000000000003" customHeight="1" x14ac:dyDescent="0.3">
      <c r="H1230" s="29"/>
      <c r="I1230" s="29"/>
      <c r="J1230" s="33"/>
      <c r="K1230" s="33"/>
      <c r="L1230" s="33"/>
      <c r="M1230" s="33"/>
      <c r="N1230" s="33"/>
      <c r="O1230" s="33"/>
      <c r="P1230" s="33"/>
      <c r="Q1230" s="33"/>
      <c r="R1230" s="33"/>
      <c r="S1230" s="33"/>
    </row>
    <row r="1231" spans="8:19" ht="40.950000000000003" customHeight="1" x14ac:dyDescent="0.3">
      <c r="H1231" s="29"/>
      <c r="I1231" s="29"/>
      <c r="J1231" s="33"/>
      <c r="K1231" s="33"/>
      <c r="L1231" s="33"/>
      <c r="M1231" s="33"/>
      <c r="N1231" s="33"/>
      <c r="O1231" s="33"/>
      <c r="P1231" s="33"/>
      <c r="Q1231" s="33"/>
      <c r="R1231" s="33"/>
      <c r="S1231" s="33"/>
    </row>
    <row r="1232" spans="8:19" ht="40.950000000000003" customHeight="1" x14ac:dyDescent="0.3">
      <c r="H1232" s="29"/>
      <c r="I1232" s="29"/>
      <c r="J1232" s="33"/>
      <c r="K1232" s="33"/>
      <c r="L1232" s="33"/>
      <c r="M1232" s="33"/>
      <c r="N1232" s="33"/>
      <c r="O1232" s="33"/>
      <c r="P1232" s="33"/>
      <c r="Q1232" s="33"/>
      <c r="R1232" s="33"/>
      <c r="S1232" s="33"/>
    </row>
    <row r="1233" spans="8:19" ht="40.950000000000003" customHeight="1" x14ac:dyDescent="0.3">
      <c r="H1233" s="29"/>
      <c r="I1233" s="29"/>
      <c r="J1233" s="33"/>
      <c r="K1233" s="33"/>
      <c r="L1233" s="33"/>
      <c r="M1233" s="33"/>
      <c r="N1233" s="33"/>
      <c r="O1233" s="33"/>
      <c r="P1233" s="33"/>
      <c r="Q1233" s="33"/>
      <c r="R1233" s="33"/>
      <c r="S1233" s="33"/>
    </row>
    <row r="1234" spans="8:19" ht="40.950000000000003" customHeight="1" x14ac:dyDescent="0.3">
      <c r="H1234" s="29"/>
      <c r="I1234" s="29"/>
      <c r="J1234" s="33"/>
      <c r="K1234" s="33"/>
      <c r="L1234" s="33"/>
      <c r="M1234" s="33"/>
      <c r="N1234" s="33"/>
      <c r="O1234" s="33"/>
      <c r="P1234" s="33"/>
      <c r="Q1234" s="33"/>
      <c r="R1234" s="33"/>
      <c r="S1234" s="33"/>
    </row>
    <row r="1235" spans="8:19" ht="40.950000000000003" customHeight="1" x14ac:dyDescent="0.3">
      <c r="H1235" s="29"/>
      <c r="I1235" s="29"/>
      <c r="J1235" s="33"/>
      <c r="K1235" s="33"/>
      <c r="L1235" s="33"/>
      <c r="M1235" s="33"/>
      <c r="N1235" s="33"/>
      <c r="O1235" s="33"/>
      <c r="P1235" s="33"/>
      <c r="Q1235" s="33"/>
      <c r="R1235" s="33"/>
      <c r="S1235" s="33"/>
    </row>
    <row r="1236" spans="8:19" ht="40.950000000000003" customHeight="1" x14ac:dyDescent="0.3">
      <c r="H1236" s="29"/>
      <c r="I1236" s="29"/>
      <c r="J1236" s="33"/>
      <c r="K1236" s="33"/>
      <c r="L1236" s="33"/>
      <c r="M1236" s="33"/>
      <c r="N1236" s="33"/>
      <c r="O1236" s="33"/>
      <c r="P1236" s="33"/>
      <c r="Q1236" s="33"/>
      <c r="R1236" s="33"/>
      <c r="S1236" s="33"/>
    </row>
    <row r="1237" spans="8:19" ht="40.950000000000003" customHeight="1" x14ac:dyDescent="0.3">
      <c r="H1237" s="29"/>
      <c r="I1237" s="29"/>
      <c r="J1237" s="33"/>
      <c r="K1237" s="33"/>
      <c r="L1237" s="33"/>
      <c r="M1237" s="33"/>
      <c r="N1237" s="33"/>
      <c r="O1237" s="33"/>
      <c r="P1237" s="33"/>
      <c r="Q1237" s="33"/>
      <c r="R1237" s="33"/>
      <c r="S1237" s="33"/>
    </row>
    <row r="1238" spans="8:19" ht="40.950000000000003" customHeight="1" x14ac:dyDescent="0.3">
      <c r="H1238" s="29"/>
      <c r="I1238" s="29"/>
      <c r="J1238" s="33"/>
      <c r="K1238" s="33"/>
      <c r="L1238" s="33"/>
      <c r="M1238" s="33"/>
      <c r="N1238" s="33"/>
      <c r="O1238" s="33"/>
      <c r="P1238" s="33"/>
      <c r="Q1238" s="33"/>
      <c r="R1238" s="33"/>
      <c r="S1238" s="33"/>
    </row>
    <row r="1239" spans="8:19" ht="40.950000000000003" customHeight="1" x14ac:dyDescent="0.3">
      <c r="H1239" s="29"/>
      <c r="I1239" s="29"/>
      <c r="J1239" s="33"/>
      <c r="K1239" s="33"/>
      <c r="L1239" s="33"/>
      <c r="M1239" s="33"/>
      <c r="N1239" s="33"/>
      <c r="O1239" s="33"/>
      <c r="P1239" s="33"/>
      <c r="Q1239" s="33"/>
      <c r="R1239" s="33"/>
      <c r="S1239" s="33"/>
    </row>
    <row r="1240" spans="8:19" ht="40.950000000000003" customHeight="1" x14ac:dyDescent="0.3">
      <c r="H1240" s="29"/>
      <c r="I1240" s="29"/>
      <c r="J1240" s="33"/>
      <c r="K1240" s="33"/>
      <c r="L1240" s="33"/>
      <c r="M1240" s="33"/>
      <c r="N1240" s="33"/>
      <c r="O1240" s="33"/>
      <c r="P1240" s="33"/>
      <c r="Q1240" s="33"/>
      <c r="R1240" s="33"/>
      <c r="S1240" s="33"/>
    </row>
    <row r="1241" spans="8:19" ht="40.950000000000003" customHeight="1" x14ac:dyDescent="0.3">
      <c r="H1241" s="29"/>
      <c r="I1241" s="29"/>
      <c r="J1241" s="33"/>
      <c r="K1241" s="33"/>
      <c r="L1241" s="33"/>
      <c r="M1241" s="33"/>
      <c r="N1241" s="33"/>
      <c r="O1241" s="33"/>
      <c r="P1241" s="33"/>
      <c r="Q1241" s="33"/>
      <c r="R1241" s="33"/>
      <c r="S1241" s="33"/>
    </row>
    <row r="1242" spans="8:19" ht="40.950000000000003" customHeight="1" x14ac:dyDescent="0.3">
      <c r="H1242" s="29"/>
      <c r="I1242" s="29"/>
      <c r="J1242" s="33"/>
      <c r="K1242" s="33"/>
      <c r="L1242" s="33"/>
      <c r="M1242" s="33"/>
      <c r="N1242" s="33"/>
      <c r="O1242" s="33"/>
      <c r="P1242" s="33"/>
      <c r="Q1242" s="33"/>
      <c r="R1242" s="33"/>
      <c r="S1242" s="33"/>
    </row>
    <row r="1243" spans="8:19" ht="40.950000000000003" customHeight="1" x14ac:dyDescent="0.3">
      <c r="H1243" s="29"/>
      <c r="I1243" s="29"/>
      <c r="J1243" s="33"/>
      <c r="K1243" s="33"/>
      <c r="L1243" s="33"/>
      <c r="M1243" s="33"/>
      <c r="N1243" s="33"/>
      <c r="O1243" s="33"/>
      <c r="P1243" s="33"/>
      <c r="Q1243" s="33"/>
      <c r="R1243" s="33"/>
      <c r="S1243" s="33"/>
    </row>
    <row r="1244" spans="8:19" ht="40.950000000000003" customHeight="1" x14ac:dyDescent="0.3">
      <c r="H1244" s="29"/>
      <c r="I1244" s="29"/>
      <c r="J1244" s="33"/>
      <c r="K1244" s="33"/>
      <c r="L1244" s="33"/>
      <c r="M1244" s="33"/>
      <c r="N1244" s="33"/>
      <c r="O1244" s="33"/>
      <c r="P1244" s="33"/>
      <c r="Q1244" s="33"/>
      <c r="R1244" s="33"/>
      <c r="S1244" s="33"/>
    </row>
    <row r="1245" spans="8:19" ht="40.950000000000003" customHeight="1" x14ac:dyDescent="0.3">
      <c r="H1245" s="29"/>
      <c r="I1245" s="29"/>
      <c r="J1245" s="33"/>
      <c r="K1245" s="33"/>
      <c r="L1245" s="33"/>
      <c r="M1245" s="33"/>
      <c r="N1245" s="33"/>
      <c r="O1245" s="33"/>
      <c r="P1245" s="33"/>
      <c r="Q1245" s="33"/>
      <c r="R1245" s="33"/>
      <c r="S1245" s="33"/>
    </row>
    <row r="1246" spans="8:19" ht="40.950000000000003" customHeight="1" x14ac:dyDescent="0.3">
      <c r="H1246" s="29"/>
      <c r="I1246" s="29"/>
      <c r="J1246" s="33"/>
      <c r="K1246" s="33"/>
      <c r="L1246" s="33"/>
      <c r="M1246" s="33"/>
      <c r="N1246" s="33"/>
      <c r="O1246" s="33"/>
      <c r="P1246" s="33"/>
      <c r="Q1246" s="33"/>
      <c r="R1246" s="33"/>
      <c r="S1246" s="33"/>
    </row>
    <row r="1247" spans="8:19" ht="40.950000000000003" customHeight="1" x14ac:dyDescent="0.3">
      <c r="H1247" s="29"/>
      <c r="I1247" s="29"/>
      <c r="J1247" s="33"/>
      <c r="K1247" s="33"/>
      <c r="L1247" s="33"/>
      <c r="M1247" s="33"/>
      <c r="N1247" s="33"/>
      <c r="O1247" s="33"/>
      <c r="P1247" s="33"/>
      <c r="Q1247" s="33"/>
      <c r="R1247" s="33"/>
      <c r="S1247" s="33"/>
    </row>
    <row r="1248" spans="8:19" ht="40.950000000000003" customHeight="1" x14ac:dyDescent="0.3">
      <c r="H1248" s="29"/>
      <c r="I1248" s="29"/>
      <c r="J1248" s="33"/>
      <c r="K1248" s="33"/>
      <c r="L1248" s="33"/>
      <c r="M1248" s="33"/>
      <c r="N1248" s="33"/>
      <c r="O1248" s="33"/>
      <c r="P1248" s="33"/>
      <c r="Q1248" s="33"/>
      <c r="R1248" s="33"/>
      <c r="S1248" s="33"/>
    </row>
    <row r="1249" spans="8:19" ht="40.950000000000003" customHeight="1" x14ac:dyDescent="0.3">
      <c r="H1249" s="29"/>
      <c r="I1249" s="29"/>
      <c r="J1249" s="33"/>
      <c r="K1249" s="33"/>
      <c r="L1249" s="33"/>
      <c r="M1249" s="33"/>
      <c r="N1249" s="33"/>
      <c r="O1249" s="33"/>
      <c r="P1249" s="33"/>
      <c r="Q1249" s="33"/>
      <c r="R1249" s="33"/>
      <c r="S1249" s="33"/>
    </row>
    <row r="1250" spans="8:19" ht="40.950000000000003" customHeight="1" x14ac:dyDescent="0.3">
      <c r="H1250" s="29"/>
      <c r="I1250" s="29"/>
      <c r="J1250" s="33"/>
      <c r="K1250" s="33"/>
      <c r="L1250" s="33"/>
      <c r="M1250" s="33"/>
      <c r="N1250" s="33"/>
      <c r="O1250" s="33"/>
      <c r="P1250" s="33"/>
      <c r="Q1250" s="33"/>
      <c r="R1250" s="33"/>
      <c r="S1250" s="33"/>
    </row>
    <row r="1251" spans="8:19" ht="40.950000000000003" customHeight="1" x14ac:dyDescent="0.3">
      <c r="H1251" s="29"/>
      <c r="I1251" s="29"/>
      <c r="J1251" s="33"/>
      <c r="K1251" s="33"/>
      <c r="L1251" s="33"/>
      <c r="M1251" s="33"/>
      <c r="N1251" s="33"/>
      <c r="O1251" s="33"/>
      <c r="P1251" s="33"/>
      <c r="Q1251" s="33"/>
      <c r="R1251" s="33"/>
      <c r="S1251" s="33"/>
    </row>
    <row r="1252" spans="8:19" ht="40.950000000000003" customHeight="1" x14ac:dyDescent="0.3">
      <c r="H1252" s="29"/>
      <c r="I1252" s="29"/>
      <c r="J1252" s="33"/>
      <c r="K1252" s="33"/>
      <c r="L1252" s="33"/>
      <c r="M1252" s="33"/>
      <c r="N1252" s="33"/>
      <c r="O1252" s="33"/>
      <c r="P1252" s="33"/>
      <c r="Q1252" s="33"/>
      <c r="R1252" s="33"/>
      <c r="S1252" s="33"/>
    </row>
    <row r="1253" spans="8:19" ht="40.950000000000003" customHeight="1" x14ac:dyDescent="0.3">
      <c r="H1253" s="29"/>
      <c r="I1253" s="29"/>
      <c r="J1253" s="33"/>
      <c r="K1253" s="33"/>
      <c r="L1253" s="33"/>
      <c r="M1253" s="33"/>
      <c r="N1253" s="33"/>
      <c r="O1253" s="33"/>
      <c r="P1253" s="33"/>
      <c r="Q1253" s="33"/>
      <c r="R1253" s="33"/>
      <c r="S1253" s="33"/>
    </row>
    <row r="1254" spans="8:19" ht="40.950000000000003" customHeight="1" x14ac:dyDescent="0.3">
      <c r="H1254" s="29"/>
      <c r="I1254" s="29"/>
      <c r="J1254" s="33"/>
      <c r="K1254" s="33"/>
      <c r="L1254" s="33"/>
      <c r="M1254" s="33"/>
      <c r="N1254" s="33"/>
      <c r="O1254" s="33"/>
      <c r="P1254" s="33"/>
      <c r="Q1254" s="33"/>
      <c r="R1254" s="33"/>
      <c r="S1254" s="33"/>
    </row>
    <row r="1255" spans="8:19" ht="40.950000000000003" customHeight="1" x14ac:dyDescent="0.3">
      <c r="H1255" s="29"/>
      <c r="I1255" s="29"/>
      <c r="J1255" s="33"/>
      <c r="K1255" s="33"/>
      <c r="L1255" s="33"/>
      <c r="M1255" s="33"/>
      <c r="N1255" s="33"/>
      <c r="O1255" s="33"/>
      <c r="P1255" s="33"/>
      <c r="Q1255" s="33"/>
      <c r="R1255" s="33"/>
      <c r="S1255" s="33"/>
    </row>
    <row r="1256" spans="8:19" ht="40.950000000000003" customHeight="1" x14ac:dyDescent="0.3">
      <c r="H1256" s="29"/>
      <c r="I1256" s="29"/>
      <c r="J1256" s="33"/>
      <c r="K1256" s="33"/>
      <c r="L1256" s="33"/>
      <c r="M1256" s="33"/>
      <c r="N1256" s="33"/>
      <c r="O1256" s="33"/>
      <c r="P1256" s="33"/>
      <c r="Q1256" s="33"/>
      <c r="R1256" s="33"/>
      <c r="S1256" s="33"/>
    </row>
    <row r="1257" spans="8:19" ht="40.950000000000003" customHeight="1" x14ac:dyDescent="0.3">
      <c r="H1257" s="29"/>
      <c r="I1257" s="29"/>
      <c r="J1257" s="33"/>
      <c r="K1257" s="33"/>
      <c r="L1257" s="33"/>
      <c r="M1257" s="33"/>
      <c r="N1257" s="33"/>
      <c r="O1257" s="33"/>
      <c r="P1257" s="33"/>
      <c r="Q1257" s="33"/>
      <c r="R1257" s="33"/>
      <c r="S1257" s="33"/>
    </row>
    <row r="1258" spans="8:19" ht="40.950000000000003" customHeight="1" x14ac:dyDescent="0.3">
      <c r="H1258" s="29"/>
      <c r="I1258" s="29"/>
      <c r="J1258" s="33"/>
      <c r="K1258" s="33"/>
      <c r="L1258" s="33"/>
      <c r="M1258" s="33"/>
      <c r="N1258" s="33"/>
      <c r="O1258" s="33"/>
      <c r="P1258" s="33"/>
      <c r="Q1258" s="33"/>
      <c r="R1258" s="33"/>
      <c r="S1258" s="33"/>
    </row>
    <row r="1259" spans="8:19" ht="40.950000000000003" customHeight="1" x14ac:dyDescent="0.3">
      <c r="H1259" s="29"/>
      <c r="I1259" s="29"/>
      <c r="J1259" s="33"/>
      <c r="K1259" s="33"/>
      <c r="L1259" s="33"/>
      <c r="M1259" s="33"/>
      <c r="N1259" s="33"/>
      <c r="O1259" s="33"/>
      <c r="P1259" s="33"/>
      <c r="Q1259" s="33"/>
      <c r="R1259" s="33"/>
      <c r="S1259" s="33"/>
    </row>
    <row r="1260" spans="8:19" ht="40.950000000000003" customHeight="1" x14ac:dyDescent="0.3">
      <c r="H1260" s="29"/>
      <c r="I1260" s="29"/>
      <c r="J1260" s="33"/>
      <c r="K1260" s="33"/>
      <c r="L1260" s="33"/>
      <c r="M1260" s="33"/>
      <c r="N1260" s="33"/>
      <c r="O1260" s="33"/>
      <c r="P1260" s="33"/>
      <c r="Q1260" s="33"/>
      <c r="R1260" s="33"/>
      <c r="S1260" s="33"/>
    </row>
    <row r="1261" spans="8:19" ht="40.950000000000003" customHeight="1" x14ac:dyDescent="0.3">
      <c r="H1261" s="29"/>
      <c r="I1261" s="29"/>
      <c r="J1261" s="33"/>
      <c r="K1261" s="33"/>
      <c r="L1261" s="33"/>
      <c r="M1261" s="33"/>
      <c r="N1261" s="33"/>
      <c r="O1261" s="33"/>
      <c r="P1261" s="33"/>
      <c r="Q1261" s="33"/>
      <c r="R1261" s="33"/>
      <c r="S1261" s="33"/>
    </row>
    <row r="1262" spans="8:19" ht="40.950000000000003" customHeight="1" x14ac:dyDescent="0.3">
      <c r="H1262" s="29"/>
      <c r="I1262" s="29"/>
      <c r="J1262" s="33"/>
      <c r="K1262" s="33"/>
      <c r="L1262" s="33"/>
      <c r="M1262" s="33"/>
      <c r="N1262" s="33"/>
      <c r="O1262" s="33"/>
      <c r="P1262" s="33"/>
      <c r="Q1262" s="33"/>
      <c r="R1262" s="33"/>
      <c r="S1262" s="33"/>
    </row>
    <row r="1263" spans="8:19" ht="40.950000000000003" customHeight="1" x14ac:dyDescent="0.3">
      <c r="H1263" s="29"/>
      <c r="I1263" s="29"/>
      <c r="J1263" s="33"/>
      <c r="K1263" s="33"/>
      <c r="L1263" s="33"/>
      <c r="M1263" s="33"/>
      <c r="N1263" s="33"/>
      <c r="O1263" s="33"/>
      <c r="P1263" s="33"/>
      <c r="Q1263" s="33"/>
      <c r="R1263" s="33"/>
      <c r="S1263" s="33"/>
    </row>
    <row r="1264" spans="8:19" ht="40.950000000000003" customHeight="1" x14ac:dyDescent="0.3">
      <c r="H1264" s="29"/>
      <c r="I1264" s="29"/>
      <c r="J1264" s="33"/>
      <c r="K1264" s="33"/>
      <c r="L1264" s="33"/>
      <c r="M1264" s="33"/>
      <c r="N1264" s="33"/>
      <c r="O1264" s="33"/>
      <c r="P1264" s="33"/>
      <c r="Q1264" s="33"/>
      <c r="R1264" s="33"/>
      <c r="S1264" s="33"/>
    </row>
    <row r="1265" spans="8:19" ht="40.950000000000003" customHeight="1" x14ac:dyDescent="0.3">
      <c r="H1265" s="29"/>
      <c r="I1265" s="29"/>
      <c r="J1265" s="33"/>
      <c r="K1265" s="33"/>
      <c r="L1265" s="33"/>
      <c r="M1265" s="33"/>
      <c r="N1265" s="33"/>
      <c r="O1265" s="33"/>
      <c r="P1265" s="33"/>
      <c r="Q1265" s="33"/>
      <c r="R1265" s="33"/>
      <c r="S1265" s="33"/>
    </row>
    <row r="1266" spans="8:19" ht="40.950000000000003" customHeight="1" x14ac:dyDescent="0.3">
      <c r="H1266" s="29"/>
      <c r="I1266" s="29"/>
      <c r="J1266" s="33"/>
      <c r="K1266" s="33"/>
      <c r="L1266" s="33"/>
      <c r="M1266" s="33"/>
      <c r="N1266" s="33"/>
      <c r="O1266" s="33"/>
      <c r="P1266" s="33"/>
      <c r="Q1266" s="33"/>
      <c r="R1266" s="33"/>
      <c r="S1266" s="33"/>
    </row>
    <row r="1267" spans="8:19" ht="40.950000000000003" customHeight="1" x14ac:dyDescent="0.3">
      <c r="H1267" s="29"/>
      <c r="I1267" s="29"/>
      <c r="J1267" s="33"/>
      <c r="K1267" s="33"/>
      <c r="L1267" s="33"/>
      <c r="M1267" s="33"/>
      <c r="N1267" s="33"/>
      <c r="O1267" s="33"/>
      <c r="P1267" s="33"/>
      <c r="Q1267" s="33"/>
      <c r="R1267" s="33"/>
      <c r="S1267" s="33"/>
    </row>
    <row r="1268" spans="8:19" ht="40.950000000000003" customHeight="1" x14ac:dyDescent="0.3">
      <c r="H1268" s="29"/>
      <c r="I1268" s="29"/>
      <c r="J1268" s="33"/>
      <c r="K1268" s="33"/>
      <c r="L1268" s="33"/>
      <c r="M1268" s="33"/>
      <c r="N1268" s="33"/>
      <c r="O1268" s="33"/>
      <c r="P1268" s="33"/>
      <c r="Q1268" s="33"/>
      <c r="R1268" s="33"/>
      <c r="S1268" s="33"/>
    </row>
    <row r="1269" spans="8:19" ht="40.950000000000003" customHeight="1" x14ac:dyDescent="0.3">
      <c r="H1269" s="29"/>
      <c r="I1269" s="29"/>
      <c r="J1269" s="33"/>
      <c r="K1269" s="33"/>
      <c r="L1269" s="33"/>
      <c r="M1269" s="33"/>
      <c r="N1269" s="33"/>
      <c r="O1269" s="33"/>
      <c r="P1269" s="33"/>
      <c r="Q1269" s="33"/>
      <c r="R1269" s="33"/>
      <c r="S1269" s="33"/>
    </row>
    <row r="1270" spans="8:19" ht="40.950000000000003" customHeight="1" x14ac:dyDescent="0.3">
      <c r="H1270" s="29"/>
      <c r="I1270" s="29"/>
      <c r="J1270" s="33"/>
      <c r="K1270" s="33"/>
      <c r="L1270" s="33"/>
      <c r="M1270" s="33"/>
      <c r="N1270" s="33"/>
      <c r="O1270" s="33"/>
      <c r="P1270" s="33"/>
      <c r="Q1270" s="33"/>
      <c r="R1270" s="33"/>
      <c r="S1270" s="33"/>
    </row>
    <row r="1271" spans="8:19" ht="40.950000000000003" customHeight="1" x14ac:dyDescent="0.3">
      <c r="H1271" s="29"/>
      <c r="I1271" s="29"/>
      <c r="J1271" s="33"/>
      <c r="K1271" s="33"/>
      <c r="L1271" s="33"/>
      <c r="M1271" s="33"/>
      <c r="N1271" s="33"/>
      <c r="O1271" s="33"/>
      <c r="P1271" s="33"/>
      <c r="Q1271" s="33"/>
      <c r="R1271" s="33"/>
      <c r="S1271" s="33"/>
    </row>
    <row r="1272" spans="8:19" ht="40.950000000000003" customHeight="1" x14ac:dyDescent="0.3">
      <c r="H1272" s="29"/>
      <c r="I1272" s="29"/>
      <c r="J1272" s="33"/>
      <c r="K1272" s="33"/>
      <c r="L1272" s="33"/>
      <c r="M1272" s="33"/>
      <c r="N1272" s="33"/>
      <c r="O1272" s="33"/>
      <c r="P1272" s="33"/>
      <c r="Q1272" s="33"/>
      <c r="R1272" s="33"/>
      <c r="S1272" s="33"/>
    </row>
    <row r="1273" spans="8:19" ht="40.950000000000003" customHeight="1" x14ac:dyDescent="0.3">
      <c r="H1273" s="29"/>
      <c r="I1273" s="29"/>
      <c r="J1273" s="33"/>
      <c r="K1273" s="33"/>
      <c r="L1273" s="33"/>
      <c r="M1273" s="33"/>
      <c r="N1273" s="33"/>
      <c r="O1273" s="33"/>
      <c r="P1273" s="33"/>
      <c r="Q1273" s="33"/>
      <c r="R1273" s="33"/>
      <c r="S1273" s="33"/>
    </row>
    <row r="1274" spans="8:19" ht="40.950000000000003" customHeight="1" x14ac:dyDescent="0.3">
      <c r="H1274" s="29"/>
      <c r="I1274" s="29"/>
      <c r="J1274" s="33"/>
      <c r="K1274" s="33"/>
      <c r="L1274" s="33"/>
      <c r="M1274" s="33"/>
      <c r="N1274" s="33"/>
      <c r="O1274" s="33"/>
      <c r="P1274" s="33"/>
      <c r="Q1274" s="33"/>
      <c r="R1274" s="33"/>
      <c r="S1274" s="33"/>
    </row>
    <row r="1275" spans="8:19" ht="40.950000000000003" customHeight="1" x14ac:dyDescent="0.3">
      <c r="H1275" s="29"/>
      <c r="I1275" s="29"/>
      <c r="J1275" s="33"/>
      <c r="K1275" s="33"/>
      <c r="L1275" s="33"/>
      <c r="M1275" s="33"/>
      <c r="N1275" s="33"/>
      <c r="O1275" s="33"/>
      <c r="P1275" s="33"/>
      <c r="Q1275" s="33"/>
      <c r="R1275" s="33"/>
      <c r="S1275" s="33"/>
    </row>
    <row r="1276" spans="8:19" ht="40.950000000000003" customHeight="1" x14ac:dyDescent="0.3">
      <c r="H1276" s="29"/>
      <c r="I1276" s="29"/>
      <c r="J1276" s="33"/>
      <c r="K1276" s="33"/>
      <c r="L1276" s="33"/>
      <c r="M1276" s="33"/>
      <c r="N1276" s="33"/>
      <c r="O1276" s="33"/>
      <c r="P1276" s="33"/>
      <c r="Q1276" s="33"/>
      <c r="R1276" s="33"/>
      <c r="S1276" s="33"/>
    </row>
    <row r="1277" spans="8:19" ht="40.950000000000003" customHeight="1" x14ac:dyDescent="0.3">
      <c r="H1277" s="29"/>
      <c r="I1277" s="29"/>
      <c r="J1277" s="33"/>
      <c r="K1277" s="33"/>
      <c r="L1277" s="33"/>
      <c r="M1277" s="33"/>
      <c r="N1277" s="33"/>
      <c r="O1277" s="33"/>
      <c r="P1277" s="33"/>
      <c r="Q1277" s="33"/>
      <c r="R1277" s="33"/>
      <c r="S1277" s="33"/>
    </row>
    <row r="1278" spans="8:19" ht="40.950000000000003" customHeight="1" x14ac:dyDescent="0.3">
      <c r="H1278" s="29"/>
      <c r="I1278" s="29"/>
      <c r="J1278" s="33"/>
      <c r="K1278" s="33"/>
      <c r="L1278" s="33"/>
      <c r="M1278" s="33"/>
      <c r="N1278" s="33"/>
      <c r="O1278" s="33"/>
      <c r="P1278" s="33"/>
      <c r="Q1278" s="33"/>
      <c r="R1278" s="33"/>
      <c r="S1278" s="33"/>
    </row>
    <row r="1279" spans="8:19" ht="40.950000000000003" customHeight="1" x14ac:dyDescent="0.3">
      <c r="H1279" s="29"/>
      <c r="I1279" s="29"/>
      <c r="J1279" s="33"/>
      <c r="K1279" s="33"/>
      <c r="L1279" s="33"/>
      <c r="M1279" s="33"/>
      <c r="N1279" s="33"/>
      <c r="O1279" s="33"/>
      <c r="P1279" s="33"/>
      <c r="Q1279" s="33"/>
      <c r="R1279" s="33"/>
      <c r="S1279" s="33"/>
    </row>
    <row r="1280" spans="8:19" ht="40.950000000000003" customHeight="1" x14ac:dyDescent="0.3">
      <c r="H1280" s="29"/>
      <c r="I1280" s="29"/>
      <c r="J1280" s="33"/>
      <c r="K1280" s="33"/>
      <c r="L1280" s="33"/>
      <c r="M1280" s="33"/>
      <c r="N1280" s="33"/>
      <c r="O1280" s="33"/>
      <c r="P1280" s="33"/>
      <c r="Q1280" s="33"/>
      <c r="R1280" s="33"/>
      <c r="S1280" s="33"/>
    </row>
    <row r="1281" spans="8:19" ht="40.950000000000003" customHeight="1" x14ac:dyDescent="0.3">
      <c r="H1281" s="29"/>
      <c r="I1281" s="29"/>
      <c r="J1281" s="33"/>
      <c r="K1281" s="33"/>
      <c r="L1281" s="33"/>
      <c r="M1281" s="33"/>
      <c r="N1281" s="33"/>
      <c r="O1281" s="33"/>
      <c r="P1281" s="33"/>
      <c r="Q1281" s="33"/>
      <c r="R1281" s="33"/>
      <c r="S1281" s="33"/>
    </row>
    <row r="1282" spans="8:19" ht="40.950000000000003" customHeight="1" x14ac:dyDescent="0.3">
      <c r="H1282" s="29"/>
      <c r="I1282" s="29"/>
      <c r="J1282" s="33"/>
      <c r="K1282" s="33"/>
      <c r="L1282" s="33"/>
      <c r="M1282" s="33"/>
      <c r="N1282" s="33"/>
      <c r="O1282" s="33"/>
      <c r="P1282" s="33"/>
      <c r="Q1282" s="33"/>
      <c r="R1282" s="33"/>
      <c r="S1282" s="33"/>
    </row>
    <row r="1283" spans="8:19" ht="40.950000000000003" customHeight="1" x14ac:dyDescent="0.3">
      <c r="H1283" s="29"/>
      <c r="I1283" s="29"/>
      <c r="J1283" s="33"/>
      <c r="K1283" s="33"/>
      <c r="L1283" s="33"/>
      <c r="M1283" s="33"/>
      <c r="N1283" s="33"/>
      <c r="O1283" s="33"/>
      <c r="P1283" s="33"/>
      <c r="Q1283" s="33"/>
      <c r="R1283" s="33"/>
      <c r="S1283" s="33"/>
    </row>
    <row r="1284" spans="8:19" ht="40.950000000000003" customHeight="1" x14ac:dyDescent="0.3">
      <c r="H1284" s="29"/>
      <c r="I1284" s="29"/>
      <c r="J1284" s="33"/>
      <c r="K1284" s="33"/>
      <c r="L1284" s="33"/>
      <c r="M1284" s="33"/>
      <c r="N1284" s="33"/>
      <c r="O1284" s="33"/>
      <c r="P1284" s="33"/>
      <c r="Q1284" s="33"/>
      <c r="R1284" s="33"/>
      <c r="S1284" s="33"/>
    </row>
    <row r="1285" spans="8:19" ht="40.950000000000003" customHeight="1" x14ac:dyDescent="0.3">
      <c r="H1285" s="29"/>
      <c r="I1285" s="29"/>
      <c r="J1285" s="33"/>
      <c r="K1285" s="33"/>
      <c r="L1285" s="33"/>
      <c r="M1285" s="33"/>
      <c r="N1285" s="33"/>
      <c r="O1285" s="33"/>
      <c r="P1285" s="33"/>
      <c r="Q1285" s="33"/>
      <c r="R1285" s="33"/>
      <c r="S1285" s="33"/>
    </row>
    <row r="1286" spans="8:19" ht="40.950000000000003" customHeight="1" x14ac:dyDescent="0.3">
      <c r="H1286" s="29"/>
      <c r="I1286" s="29"/>
      <c r="J1286" s="33"/>
      <c r="K1286" s="33"/>
      <c r="L1286" s="33"/>
      <c r="M1286" s="33"/>
      <c r="N1286" s="33"/>
      <c r="O1286" s="33"/>
      <c r="P1286" s="33"/>
      <c r="Q1286" s="33"/>
      <c r="R1286" s="33"/>
      <c r="S1286" s="33"/>
    </row>
    <row r="1287" spans="8:19" ht="40.950000000000003" customHeight="1" x14ac:dyDescent="0.3">
      <c r="H1287" s="29"/>
      <c r="I1287" s="29"/>
      <c r="J1287" s="33"/>
      <c r="K1287" s="33"/>
      <c r="L1287" s="33"/>
      <c r="M1287" s="33"/>
      <c r="N1287" s="33"/>
      <c r="O1287" s="33"/>
      <c r="P1287" s="33"/>
      <c r="Q1287" s="33"/>
      <c r="R1287" s="33"/>
      <c r="S1287" s="33"/>
    </row>
    <row r="1288" spans="8:19" ht="40.950000000000003" customHeight="1" x14ac:dyDescent="0.3">
      <c r="H1288" s="29"/>
      <c r="I1288" s="29"/>
      <c r="J1288" s="33"/>
      <c r="K1288" s="33"/>
      <c r="L1288" s="33"/>
      <c r="M1288" s="33"/>
      <c r="N1288" s="33"/>
      <c r="O1288" s="33"/>
      <c r="P1288" s="33"/>
      <c r="Q1288" s="33"/>
      <c r="R1288" s="33"/>
      <c r="S1288" s="33"/>
    </row>
    <row r="1289" spans="8:19" ht="40.950000000000003" customHeight="1" x14ac:dyDescent="0.3">
      <c r="H1289" s="29"/>
      <c r="I1289" s="29"/>
      <c r="J1289" s="33"/>
      <c r="K1289" s="33"/>
      <c r="L1289" s="33"/>
      <c r="M1289" s="33"/>
      <c r="N1289" s="33"/>
      <c r="O1289" s="33"/>
      <c r="P1289" s="33"/>
      <c r="Q1289" s="33"/>
      <c r="R1289" s="33"/>
      <c r="S1289" s="33"/>
    </row>
    <row r="1290" spans="8:19" ht="40.950000000000003" customHeight="1" x14ac:dyDescent="0.3">
      <c r="H1290" s="29"/>
      <c r="I1290" s="29"/>
      <c r="J1290" s="33"/>
      <c r="K1290" s="33"/>
      <c r="L1290" s="33"/>
      <c r="M1290" s="33"/>
      <c r="N1290" s="33"/>
      <c r="O1290" s="33"/>
      <c r="P1290" s="33"/>
      <c r="Q1290" s="33"/>
      <c r="R1290" s="33"/>
      <c r="S1290" s="33"/>
    </row>
    <row r="1291" spans="8:19" ht="40.950000000000003" customHeight="1" x14ac:dyDescent="0.3">
      <c r="H1291" s="29"/>
      <c r="I1291" s="29"/>
      <c r="J1291" s="33"/>
      <c r="K1291" s="33"/>
      <c r="L1291" s="33"/>
      <c r="M1291" s="33"/>
      <c r="N1291" s="33"/>
      <c r="O1291" s="33"/>
      <c r="P1291" s="33"/>
      <c r="Q1291" s="33"/>
      <c r="R1291" s="33"/>
      <c r="S1291" s="33"/>
    </row>
    <row r="1292" spans="8:19" ht="40.950000000000003" customHeight="1" x14ac:dyDescent="0.3">
      <c r="H1292" s="29"/>
      <c r="I1292" s="29"/>
      <c r="J1292" s="33"/>
      <c r="K1292" s="33"/>
      <c r="L1292" s="33"/>
      <c r="M1292" s="33"/>
      <c r="N1292" s="33"/>
      <c r="O1292" s="33"/>
      <c r="P1292" s="33"/>
      <c r="Q1292" s="33"/>
      <c r="R1292" s="33"/>
      <c r="S1292" s="33"/>
    </row>
    <row r="1293" spans="8:19" ht="40.950000000000003" customHeight="1" x14ac:dyDescent="0.3">
      <c r="H1293" s="29"/>
      <c r="I1293" s="29"/>
      <c r="J1293" s="33"/>
      <c r="K1293" s="33"/>
      <c r="L1293" s="33"/>
      <c r="M1293" s="33"/>
      <c r="N1293" s="33"/>
      <c r="O1293" s="33"/>
      <c r="P1293" s="33"/>
      <c r="Q1293" s="33"/>
      <c r="R1293" s="33"/>
      <c r="S1293" s="33"/>
    </row>
    <row r="1294" spans="8:19" ht="40.950000000000003" customHeight="1" x14ac:dyDescent="0.3">
      <c r="H1294" s="29"/>
      <c r="I1294" s="29"/>
      <c r="J1294" s="33"/>
      <c r="K1294" s="33"/>
      <c r="L1294" s="33"/>
      <c r="M1294" s="33"/>
      <c r="N1294" s="33"/>
      <c r="O1294" s="33"/>
      <c r="P1294" s="33"/>
      <c r="Q1294" s="33"/>
      <c r="R1294" s="33"/>
      <c r="S1294" s="33"/>
    </row>
    <row r="1295" spans="8:19" ht="40.950000000000003" customHeight="1" x14ac:dyDescent="0.3">
      <c r="H1295" s="29"/>
      <c r="I1295" s="29"/>
      <c r="J1295" s="33"/>
      <c r="K1295" s="33"/>
      <c r="L1295" s="33"/>
      <c r="M1295" s="33"/>
      <c r="N1295" s="33"/>
      <c r="O1295" s="33"/>
      <c r="P1295" s="33"/>
      <c r="Q1295" s="33"/>
      <c r="R1295" s="33"/>
      <c r="S1295" s="33"/>
    </row>
    <row r="1296" spans="8:19" ht="40.950000000000003" customHeight="1" x14ac:dyDescent="0.3">
      <c r="H1296" s="29"/>
      <c r="I1296" s="29"/>
      <c r="J1296" s="33"/>
      <c r="K1296" s="33"/>
      <c r="L1296" s="33"/>
      <c r="M1296" s="33"/>
      <c r="N1296" s="33"/>
      <c r="O1296" s="33"/>
      <c r="P1296" s="33"/>
      <c r="Q1296" s="33"/>
      <c r="R1296" s="33"/>
      <c r="S1296" s="33"/>
    </row>
    <row r="1297" spans="8:19" ht="40.950000000000003" customHeight="1" x14ac:dyDescent="0.3">
      <c r="H1297" s="29"/>
      <c r="I1297" s="29"/>
      <c r="J1297" s="33"/>
      <c r="K1297" s="33"/>
      <c r="L1297" s="33"/>
      <c r="M1297" s="33"/>
      <c r="N1297" s="33"/>
      <c r="O1297" s="33"/>
      <c r="P1297" s="33"/>
      <c r="Q1297" s="33"/>
      <c r="R1297" s="33"/>
      <c r="S1297" s="33"/>
    </row>
    <row r="1298" spans="8:19" ht="40.950000000000003" customHeight="1" x14ac:dyDescent="0.3">
      <c r="H1298" s="29"/>
      <c r="I1298" s="29"/>
      <c r="J1298" s="33"/>
      <c r="K1298" s="33"/>
      <c r="L1298" s="33"/>
      <c r="M1298" s="33"/>
      <c r="N1298" s="33"/>
      <c r="O1298" s="33"/>
      <c r="P1298" s="33"/>
      <c r="Q1298" s="33"/>
      <c r="R1298" s="33"/>
      <c r="S1298" s="33"/>
    </row>
    <row r="1299" spans="8:19" ht="40.950000000000003" customHeight="1" x14ac:dyDescent="0.3">
      <c r="H1299" s="29"/>
      <c r="I1299" s="29"/>
      <c r="J1299" s="33"/>
      <c r="K1299" s="33"/>
      <c r="L1299" s="33"/>
      <c r="M1299" s="33"/>
      <c r="N1299" s="33"/>
      <c r="O1299" s="33"/>
      <c r="P1299" s="33"/>
      <c r="Q1299" s="33"/>
      <c r="R1299" s="33"/>
      <c r="S1299" s="33"/>
    </row>
    <row r="1300" spans="8:19" ht="40.950000000000003" customHeight="1" x14ac:dyDescent="0.3">
      <c r="H1300" s="29"/>
      <c r="I1300" s="29"/>
      <c r="J1300" s="33"/>
      <c r="K1300" s="33"/>
      <c r="L1300" s="33"/>
      <c r="M1300" s="33"/>
      <c r="N1300" s="33"/>
      <c r="O1300" s="33"/>
      <c r="P1300" s="33"/>
      <c r="Q1300" s="33"/>
      <c r="R1300" s="33"/>
      <c r="S1300" s="33"/>
    </row>
    <row r="1301" spans="8:19" ht="40.950000000000003" customHeight="1" x14ac:dyDescent="0.3">
      <c r="H1301" s="29"/>
      <c r="I1301" s="29"/>
      <c r="J1301" s="33"/>
      <c r="K1301" s="33"/>
      <c r="L1301" s="33"/>
      <c r="M1301" s="33"/>
      <c r="N1301" s="33"/>
      <c r="O1301" s="33"/>
      <c r="P1301" s="33"/>
      <c r="Q1301" s="33"/>
      <c r="R1301" s="33"/>
      <c r="S1301" s="33"/>
    </row>
    <row r="1302" spans="8:19" ht="40.950000000000003" customHeight="1" x14ac:dyDescent="0.3">
      <c r="H1302" s="29"/>
      <c r="I1302" s="29"/>
      <c r="J1302" s="33"/>
      <c r="K1302" s="33"/>
      <c r="L1302" s="33"/>
      <c r="M1302" s="33"/>
      <c r="N1302" s="33"/>
      <c r="O1302" s="33"/>
      <c r="P1302" s="33"/>
      <c r="Q1302" s="33"/>
      <c r="R1302" s="33"/>
      <c r="S1302" s="33"/>
    </row>
    <row r="1303" spans="8:19" ht="40.950000000000003" customHeight="1" x14ac:dyDescent="0.3">
      <c r="H1303" s="29"/>
      <c r="I1303" s="29"/>
      <c r="J1303" s="33"/>
      <c r="K1303" s="33"/>
      <c r="L1303" s="33"/>
      <c r="M1303" s="33"/>
      <c r="N1303" s="33"/>
      <c r="O1303" s="33"/>
      <c r="P1303" s="33"/>
      <c r="Q1303" s="33"/>
      <c r="R1303" s="33"/>
      <c r="S1303" s="33"/>
    </row>
    <row r="1304" spans="8:19" ht="40.950000000000003" customHeight="1" x14ac:dyDescent="0.3">
      <c r="H1304" s="29"/>
      <c r="I1304" s="29"/>
      <c r="J1304" s="33"/>
      <c r="K1304" s="33"/>
      <c r="L1304" s="33"/>
      <c r="M1304" s="33"/>
      <c r="N1304" s="33"/>
      <c r="O1304" s="33"/>
      <c r="P1304" s="33"/>
      <c r="Q1304" s="33"/>
      <c r="R1304" s="33"/>
      <c r="S1304" s="33"/>
    </row>
    <row r="1305" spans="8:19" ht="40.950000000000003" customHeight="1" x14ac:dyDescent="0.3">
      <c r="H1305" s="29"/>
      <c r="I1305" s="29"/>
      <c r="J1305" s="33"/>
      <c r="K1305" s="33"/>
      <c r="L1305" s="33"/>
      <c r="M1305" s="33"/>
      <c r="N1305" s="33"/>
      <c r="O1305" s="33"/>
      <c r="P1305" s="33"/>
      <c r="Q1305" s="33"/>
      <c r="R1305" s="33"/>
      <c r="S1305" s="33"/>
    </row>
    <row r="1306" spans="8:19" ht="40.950000000000003" customHeight="1" x14ac:dyDescent="0.3">
      <c r="H1306" s="29"/>
      <c r="I1306" s="29"/>
      <c r="J1306" s="33"/>
      <c r="K1306" s="33"/>
      <c r="L1306" s="33"/>
      <c r="M1306" s="33"/>
      <c r="N1306" s="33"/>
      <c r="O1306" s="33"/>
      <c r="P1306" s="33"/>
      <c r="Q1306" s="33"/>
      <c r="R1306" s="33"/>
      <c r="S1306" s="33"/>
    </row>
    <row r="1307" spans="8:19" ht="40.950000000000003" customHeight="1" x14ac:dyDescent="0.3">
      <c r="H1307" s="29"/>
      <c r="I1307" s="29"/>
      <c r="J1307" s="33"/>
      <c r="K1307" s="33"/>
      <c r="L1307" s="33"/>
      <c r="M1307" s="33"/>
      <c r="N1307" s="33"/>
      <c r="O1307" s="33"/>
      <c r="P1307" s="33"/>
      <c r="Q1307" s="33"/>
      <c r="R1307" s="33"/>
      <c r="S1307" s="33"/>
    </row>
    <row r="1308" spans="8:19" ht="40.950000000000003" customHeight="1" x14ac:dyDescent="0.3">
      <c r="H1308" s="29"/>
      <c r="I1308" s="29"/>
      <c r="J1308" s="33"/>
      <c r="K1308" s="33"/>
      <c r="L1308" s="33"/>
      <c r="M1308" s="33"/>
      <c r="N1308" s="33"/>
      <c r="O1308" s="33"/>
      <c r="P1308" s="33"/>
      <c r="Q1308" s="33"/>
      <c r="R1308" s="33"/>
      <c r="S1308" s="33"/>
    </row>
    <row r="1309" spans="8:19" ht="40.950000000000003" customHeight="1" x14ac:dyDescent="0.3">
      <c r="H1309" s="29"/>
      <c r="I1309" s="29"/>
      <c r="J1309" s="33"/>
      <c r="K1309" s="33"/>
      <c r="L1309" s="33"/>
      <c r="M1309" s="33"/>
      <c r="N1309" s="33"/>
      <c r="O1309" s="33"/>
      <c r="P1309" s="33"/>
      <c r="Q1309" s="33"/>
      <c r="R1309" s="33"/>
      <c r="S1309" s="33"/>
    </row>
    <row r="1310" spans="8:19" ht="40.950000000000003" customHeight="1" x14ac:dyDescent="0.3">
      <c r="H1310" s="29"/>
      <c r="I1310" s="29"/>
      <c r="J1310" s="33"/>
      <c r="K1310" s="33"/>
      <c r="L1310" s="33"/>
      <c r="M1310" s="33"/>
      <c r="N1310" s="33"/>
      <c r="O1310" s="33"/>
      <c r="P1310" s="33"/>
      <c r="Q1310" s="33"/>
      <c r="R1310" s="33"/>
      <c r="S1310" s="33"/>
    </row>
    <row r="1311" spans="8:19" ht="40.950000000000003" customHeight="1" x14ac:dyDescent="0.3">
      <c r="H1311" s="29"/>
      <c r="I1311" s="29"/>
      <c r="J1311" s="33"/>
      <c r="K1311" s="33"/>
      <c r="L1311" s="33"/>
      <c r="M1311" s="33"/>
      <c r="N1311" s="33"/>
      <c r="O1311" s="33"/>
      <c r="P1311" s="33"/>
      <c r="Q1311" s="33"/>
      <c r="R1311" s="33"/>
      <c r="S1311" s="33"/>
    </row>
    <row r="1312" spans="8:19" ht="40.950000000000003" customHeight="1" x14ac:dyDescent="0.3">
      <c r="H1312" s="29"/>
      <c r="I1312" s="29"/>
      <c r="J1312" s="33"/>
      <c r="K1312" s="33"/>
      <c r="L1312" s="33"/>
      <c r="M1312" s="33"/>
      <c r="N1312" s="33"/>
      <c r="O1312" s="33"/>
      <c r="P1312" s="33"/>
      <c r="Q1312" s="33"/>
      <c r="R1312" s="33"/>
      <c r="S1312" s="33"/>
    </row>
    <row r="1313" spans="8:19" ht="40.950000000000003" customHeight="1" x14ac:dyDescent="0.3">
      <c r="H1313" s="29"/>
      <c r="I1313" s="29"/>
      <c r="J1313" s="33"/>
      <c r="K1313" s="33"/>
      <c r="L1313" s="33"/>
      <c r="M1313" s="33"/>
      <c r="N1313" s="33"/>
      <c r="O1313" s="33"/>
      <c r="P1313" s="33"/>
      <c r="Q1313" s="33"/>
      <c r="R1313" s="33"/>
      <c r="S1313" s="33"/>
    </row>
    <row r="1314" spans="8:19" ht="40.950000000000003" customHeight="1" x14ac:dyDescent="0.3">
      <c r="H1314" s="29"/>
      <c r="I1314" s="29"/>
      <c r="J1314" s="33"/>
      <c r="K1314" s="33"/>
      <c r="L1314" s="33"/>
      <c r="M1314" s="33"/>
      <c r="N1314" s="33"/>
      <c r="O1314" s="33"/>
      <c r="P1314" s="33"/>
      <c r="Q1314" s="33"/>
      <c r="R1314" s="33"/>
      <c r="S1314" s="33"/>
    </row>
    <row r="1315" spans="8:19" ht="40.950000000000003" customHeight="1" x14ac:dyDescent="0.3">
      <c r="H1315" s="29"/>
      <c r="I1315" s="29"/>
      <c r="J1315" s="33"/>
      <c r="K1315" s="33"/>
      <c r="L1315" s="33"/>
      <c r="M1315" s="33"/>
      <c r="N1315" s="33"/>
      <c r="O1315" s="33"/>
      <c r="P1315" s="33"/>
      <c r="Q1315" s="33"/>
      <c r="R1315" s="33"/>
      <c r="S1315" s="33"/>
    </row>
    <row r="1316" spans="8:19" ht="40.950000000000003" customHeight="1" x14ac:dyDescent="0.3">
      <c r="H1316" s="29"/>
      <c r="I1316" s="29"/>
      <c r="J1316" s="33"/>
      <c r="K1316" s="33"/>
      <c r="L1316" s="33"/>
      <c r="M1316" s="33"/>
      <c r="N1316" s="33"/>
      <c r="O1316" s="33"/>
      <c r="P1316" s="33"/>
      <c r="Q1316" s="33"/>
      <c r="R1316" s="33"/>
      <c r="S1316" s="33"/>
    </row>
    <row r="1317" spans="8:19" ht="40.950000000000003" customHeight="1" x14ac:dyDescent="0.3">
      <c r="H1317" s="29"/>
      <c r="I1317" s="29"/>
      <c r="J1317" s="33"/>
      <c r="K1317" s="33"/>
      <c r="L1317" s="33"/>
      <c r="M1317" s="33"/>
      <c r="N1317" s="33"/>
      <c r="O1317" s="33"/>
      <c r="P1317" s="33"/>
      <c r="Q1317" s="33"/>
      <c r="R1317" s="33"/>
      <c r="S1317" s="33"/>
    </row>
    <row r="1318" spans="8:19" ht="40.950000000000003" customHeight="1" x14ac:dyDescent="0.3">
      <c r="H1318" s="29"/>
      <c r="I1318" s="29"/>
      <c r="J1318" s="33"/>
      <c r="K1318" s="33"/>
      <c r="L1318" s="33"/>
      <c r="M1318" s="33"/>
      <c r="N1318" s="33"/>
      <c r="O1318" s="33"/>
      <c r="P1318" s="33"/>
      <c r="Q1318" s="33"/>
      <c r="R1318" s="33"/>
      <c r="S1318" s="33"/>
    </row>
    <row r="1319" spans="8:19" ht="40.950000000000003" customHeight="1" x14ac:dyDescent="0.3">
      <c r="H1319" s="29"/>
      <c r="I1319" s="29"/>
      <c r="J1319" s="33"/>
      <c r="K1319" s="33"/>
      <c r="L1319" s="33"/>
      <c r="M1319" s="33"/>
      <c r="N1319" s="33"/>
      <c r="O1319" s="33"/>
      <c r="P1319" s="33"/>
      <c r="Q1319" s="33"/>
      <c r="R1319" s="33"/>
      <c r="S1319" s="33"/>
    </row>
    <row r="1320" spans="8:19" ht="40.950000000000003" customHeight="1" x14ac:dyDescent="0.3">
      <c r="H1320" s="29"/>
      <c r="I1320" s="29"/>
      <c r="J1320" s="33"/>
      <c r="K1320" s="33"/>
      <c r="L1320" s="33"/>
      <c r="M1320" s="33"/>
      <c r="N1320" s="33"/>
      <c r="O1320" s="33"/>
      <c r="P1320" s="33"/>
      <c r="Q1320" s="33"/>
      <c r="R1320" s="33"/>
      <c r="S1320" s="33"/>
    </row>
    <row r="1321" spans="8:19" ht="40.950000000000003" customHeight="1" x14ac:dyDescent="0.3">
      <c r="H1321" s="29"/>
      <c r="I1321" s="29"/>
      <c r="J1321" s="33"/>
      <c r="K1321" s="33"/>
      <c r="L1321" s="33"/>
      <c r="M1321" s="33"/>
      <c r="N1321" s="33"/>
      <c r="O1321" s="33"/>
      <c r="P1321" s="33"/>
      <c r="Q1321" s="33"/>
      <c r="R1321" s="33"/>
      <c r="S1321" s="33"/>
    </row>
    <row r="1322" spans="8:19" ht="40.950000000000003" customHeight="1" x14ac:dyDescent="0.3">
      <c r="H1322" s="29"/>
      <c r="I1322" s="29"/>
      <c r="J1322" s="33"/>
      <c r="K1322" s="33"/>
      <c r="L1322" s="33"/>
      <c r="M1322" s="33"/>
      <c r="N1322" s="33"/>
      <c r="O1322" s="33"/>
      <c r="P1322" s="33"/>
      <c r="Q1322" s="33"/>
      <c r="R1322" s="33"/>
      <c r="S1322" s="33"/>
    </row>
    <row r="1323" spans="8:19" ht="40.950000000000003" customHeight="1" x14ac:dyDescent="0.3">
      <c r="H1323" s="29"/>
      <c r="I1323" s="29"/>
      <c r="J1323" s="33"/>
      <c r="K1323" s="33"/>
      <c r="L1323" s="33"/>
      <c r="M1323" s="33"/>
      <c r="N1323" s="33"/>
      <c r="O1323" s="33"/>
      <c r="P1323" s="33"/>
      <c r="Q1323" s="33"/>
      <c r="R1323" s="33"/>
      <c r="S1323" s="33"/>
    </row>
    <row r="1324" spans="8:19" ht="40.950000000000003" customHeight="1" x14ac:dyDescent="0.3">
      <c r="H1324" s="29"/>
      <c r="I1324" s="29"/>
      <c r="J1324" s="33"/>
      <c r="K1324" s="33"/>
      <c r="L1324" s="33"/>
      <c r="M1324" s="33"/>
      <c r="N1324" s="33"/>
      <c r="O1324" s="33"/>
      <c r="P1324" s="33"/>
      <c r="Q1324" s="33"/>
      <c r="R1324" s="33"/>
      <c r="S1324" s="33"/>
    </row>
    <row r="1325" spans="8:19" ht="40.950000000000003" customHeight="1" x14ac:dyDescent="0.3">
      <c r="H1325" s="29"/>
      <c r="I1325" s="29"/>
      <c r="J1325" s="33"/>
      <c r="K1325" s="33"/>
      <c r="L1325" s="33"/>
      <c r="M1325" s="33"/>
      <c r="N1325" s="33"/>
      <c r="O1325" s="33"/>
      <c r="P1325" s="33"/>
      <c r="Q1325" s="33"/>
      <c r="R1325" s="33"/>
      <c r="S1325" s="33"/>
    </row>
    <row r="1326" spans="8:19" ht="40.950000000000003" customHeight="1" x14ac:dyDescent="0.3">
      <c r="H1326" s="29"/>
      <c r="I1326" s="29"/>
      <c r="J1326" s="33"/>
      <c r="K1326" s="33"/>
      <c r="L1326" s="33"/>
      <c r="M1326" s="33"/>
      <c r="N1326" s="33"/>
      <c r="O1326" s="33"/>
      <c r="P1326" s="33"/>
      <c r="Q1326" s="33"/>
      <c r="R1326" s="33"/>
      <c r="S1326" s="33"/>
    </row>
    <row r="1327" spans="8:19" ht="40.950000000000003" customHeight="1" x14ac:dyDescent="0.3">
      <c r="H1327" s="29"/>
      <c r="I1327" s="29"/>
      <c r="J1327" s="33"/>
      <c r="K1327" s="33"/>
      <c r="L1327" s="33"/>
      <c r="M1327" s="33"/>
      <c r="N1327" s="33"/>
      <c r="O1327" s="33"/>
      <c r="P1327" s="33"/>
      <c r="Q1327" s="33"/>
      <c r="R1327" s="33"/>
      <c r="S1327" s="33"/>
    </row>
    <row r="1328" spans="8:19" ht="40.950000000000003" customHeight="1" x14ac:dyDescent="0.3">
      <c r="H1328" s="29"/>
      <c r="I1328" s="29"/>
      <c r="J1328" s="33"/>
      <c r="K1328" s="33"/>
      <c r="L1328" s="33"/>
      <c r="M1328" s="33"/>
      <c r="N1328" s="33"/>
      <c r="O1328" s="33"/>
      <c r="P1328" s="33"/>
      <c r="Q1328" s="33"/>
      <c r="R1328" s="33"/>
      <c r="S1328" s="33"/>
    </row>
    <row r="1329" spans="8:19" ht="40.950000000000003" customHeight="1" x14ac:dyDescent="0.3">
      <c r="H1329" s="29"/>
      <c r="I1329" s="29"/>
      <c r="J1329" s="33"/>
      <c r="K1329" s="33"/>
      <c r="L1329" s="33"/>
      <c r="M1329" s="33"/>
      <c r="N1329" s="33"/>
      <c r="O1329" s="33"/>
      <c r="P1329" s="33"/>
      <c r="Q1329" s="33"/>
      <c r="R1329" s="33"/>
      <c r="S1329" s="33"/>
    </row>
    <row r="1330" spans="8:19" ht="40.950000000000003" customHeight="1" x14ac:dyDescent="0.3">
      <c r="H1330" s="29"/>
      <c r="I1330" s="29"/>
      <c r="J1330" s="33"/>
      <c r="K1330" s="33"/>
      <c r="L1330" s="33"/>
      <c r="M1330" s="33"/>
      <c r="N1330" s="33"/>
      <c r="O1330" s="33"/>
      <c r="P1330" s="33"/>
      <c r="Q1330" s="33"/>
      <c r="R1330" s="33"/>
      <c r="S1330" s="33"/>
    </row>
    <row r="1331" spans="8:19" ht="40.950000000000003" customHeight="1" x14ac:dyDescent="0.3">
      <c r="H1331" s="29"/>
      <c r="I1331" s="29"/>
      <c r="J1331" s="33"/>
      <c r="K1331" s="33"/>
      <c r="L1331" s="33"/>
      <c r="M1331" s="33"/>
      <c r="N1331" s="33"/>
      <c r="O1331" s="33"/>
      <c r="P1331" s="33"/>
      <c r="Q1331" s="33"/>
      <c r="R1331" s="33"/>
      <c r="S1331" s="33"/>
    </row>
    <row r="1332" spans="8:19" ht="40.950000000000003" customHeight="1" x14ac:dyDescent="0.3">
      <c r="H1332" s="29"/>
      <c r="I1332" s="29"/>
      <c r="J1332" s="33"/>
      <c r="K1332" s="33"/>
      <c r="L1332" s="33"/>
      <c r="M1332" s="33"/>
      <c r="N1332" s="33"/>
      <c r="O1332" s="33"/>
      <c r="P1332" s="33"/>
      <c r="Q1332" s="33"/>
      <c r="R1332" s="33"/>
      <c r="S1332" s="33"/>
    </row>
    <row r="1333" spans="8:19" ht="40.950000000000003" customHeight="1" x14ac:dyDescent="0.3">
      <c r="H1333" s="29"/>
      <c r="I1333" s="29"/>
      <c r="J1333" s="33"/>
      <c r="K1333" s="33"/>
      <c r="L1333" s="33"/>
      <c r="M1333" s="33"/>
      <c r="N1333" s="33"/>
      <c r="O1333" s="33"/>
      <c r="P1333" s="33"/>
      <c r="Q1333" s="33"/>
      <c r="R1333" s="33"/>
      <c r="S1333" s="33"/>
    </row>
    <row r="1334" spans="8:19" ht="40.950000000000003" customHeight="1" x14ac:dyDescent="0.3">
      <c r="H1334" s="29"/>
      <c r="I1334" s="29"/>
      <c r="J1334" s="33"/>
      <c r="K1334" s="33"/>
      <c r="L1334" s="33"/>
      <c r="M1334" s="33"/>
      <c r="N1334" s="33"/>
      <c r="O1334" s="33"/>
      <c r="P1334" s="33"/>
      <c r="Q1334" s="33"/>
      <c r="R1334" s="33"/>
      <c r="S1334" s="33"/>
    </row>
    <row r="1335" spans="8:19" ht="40.950000000000003" customHeight="1" x14ac:dyDescent="0.3">
      <c r="H1335" s="29"/>
      <c r="I1335" s="29"/>
      <c r="J1335" s="33"/>
      <c r="K1335" s="33"/>
      <c r="L1335" s="33"/>
      <c r="M1335" s="33"/>
      <c r="N1335" s="33"/>
      <c r="O1335" s="33"/>
      <c r="P1335" s="33"/>
      <c r="Q1335" s="33"/>
      <c r="R1335" s="33"/>
      <c r="S1335" s="33"/>
    </row>
    <row r="1336" spans="8:19" ht="40.950000000000003" customHeight="1" x14ac:dyDescent="0.3">
      <c r="H1336" s="29"/>
      <c r="I1336" s="29"/>
      <c r="J1336" s="33"/>
      <c r="K1336" s="33"/>
      <c r="L1336" s="33"/>
      <c r="M1336" s="33"/>
      <c r="N1336" s="33"/>
      <c r="O1336" s="33"/>
      <c r="P1336" s="33"/>
      <c r="Q1336" s="33"/>
      <c r="R1336" s="33"/>
      <c r="S1336" s="33"/>
    </row>
    <row r="1337" spans="8:19" ht="40.950000000000003" customHeight="1" x14ac:dyDescent="0.3">
      <c r="H1337" s="29"/>
      <c r="I1337" s="29"/>
      <c r="J1337" s="33"/>
      <c r="K1337" s="33"/>
      <c r="L1337" s="33"/>
      <c r="M1337" s="33"/>
      <c r="N1337" s="33"/>
      <c r="O1337" s="33"/>
      <c r="P1337" s="33"/>
      <c r="Q1337" s="33"/>
      <c r="R1337" s="33"/>
      <c r="S1337" s="33"/>
    </row>
    <row r="1338" spans="8:19" ht="40.950000000000003" customHeight="1" x14ac:dyDescent="0.3">
      <c r="H1338" s="29"/>
      <c r="I1338" s="29"/>
      <c r="J1338" s="33"/>
      <c r="K1338" s="33"/>
      <c r="L1338" s="33"/>
      <c r="M1338" s="33"/>
      <c r="N1338" s="33"/>
      <c r="O1338" s="33"/>
      <c r="P1338" s="33"/>
      <c r="Q1338" s="33"/>
      <c r="R1338" s="33"/>
      <c r="S1338" s="33"/>
    </row>
    <row r="1339" spans="8:19" ht="40.950000000000003" customHeight="1" x14ac:dyDescent="0.3">
      <c r="H1339" s="29"/>
      <c r="I1339" s="29"/>
      <c r="J1339" s="33"/>
      <c r="K1339" s="33"/>
      <c r="L1339" s="33"/>
      <c r="M1339" s="33"/>
      <c r="N1339" s="33"/>
      <c r="O1339" s="33"/>
      <c r="P1339" s="33"/>
      <c r="Q1339" s="33"/>
      <c r="R1339" s="33"/>
      <c r="S1339" s="33"/>
    </row>
    <row r="1340" spans="8:19" ht="40.950000000000003" customHeight="1" x14ac:dyDescent="0.3">
      <c r="H1340" s="29"/>
      <c r="I1340" s="29"/>
      <c r="J1340" s="33"/>
      <c r="K1340" s="33"/>
      <c r="L1340" s="33"/>
      <c r="M1340" s="33"/>
      <c r="N1340" s="33"/>
      <c r="O1340" s="33"/>
      <c r="P1340" s="33"/>
      <c r="Q1340" s="33"/>
      <c r="R1340" s="33"/>
      <c r="S1340" s="33"/>
    </row>
    <row r="1341" spans="8:19" ht="40.950000000000003" customHeight="1" x14ac:dyDescent="0.3">
      <c r="H1341" s="29"/>
      <c r="I1341" s="29"/>
      <c r="J1341" s="33"/>
      <c r="K1341" s="33"/>
      <c r="L1341" s="33"/>
      <c r="M1341" s="33"/>
      <c r="N1341" s="33"/>
      <c r="O1341" s="33"/>
      <c r="P1341" s="33"/>
      <c r="Q1341" s="33"/>
      <c r="R1341" s="33"/>
      <c r="S1341" s="33"/>
    </row>
    <row r="1342" spans="8:19" ht="40.950000000000003" customHeight="1" x14ac:dyDescent="0.3">
      <c r="H1342" s="29"/>
      <c r="I1342" s="29"/>
      <c r="J1342" s="33"/>
      <c r="K1342" s="33"/>
      <c r="L1342" s="33"/>
      <c r="M1342" s="33"/>
      <c r="N1342" s="33"/>
      <c r="O1342" s="33"/>
      <c r="P1342" s="33"/>
      <c r="Q1342" s="33"/>
      <c r="R1342" s="33"/>
      <c r="S1342" s="33"/>
    </row>
    <row r="1343" spans="8:19" ht="40.950000000000003" customHeight="1" x14ac:dyDescent="0.3">
      <c r="H1343" s="29"/>
      <c r="I1343" s="29"/>
      <c r="J1343" s="33"/>
      <c r="K1343" s="33"/>
      <c r="L1343" s="33"/>
      <c r="M1343" s="33"/>
      <c r="N1343" s="33"/>
      <c r="O1343" s="33"/>
      <c r="P1343" s="33"/>
      <c r="Q1343" s="33"/>
      <c r="R1343" s="33"/>
      <c r="S1343" s="33"/>
    </row>
    <row r="1344" spans="8:19" ht="40.950000000000003" customHeight="1" x14ac:dyDescent="0.3">
      <c r="H1344" s="29"/>
      <c r="I1344" s="29"/>
      <c r="J1344" s="33"/>
      <c r="K1344" s="33"/>
      <c r="L1344" s="33"/>
      <c r="M1344" s="33"/>
      <c r="N1344" s="33"/>
      <c r="O1344" s="33"/>
      <c r="P1344" s="33"/>
      <c r="Q1344" s="33"/>
      <c r="R1344" s="33"/>
      <c r="S1344" s="33"/>
    </row>
    <row r="1345" spans="8:19" ht="40.950000000000003" customHeight="1" x14ac:dyDescent="0.3">
      <c r="H1345" s="29"/>
      <c r="I1345" s="29"/>
      <c r="J1345" s="33"/>
      <c r="K1345" s="33"/>
      <c r="L1345" s="33"/>
      <c r="M1345" s="33"/>
      <c r="N1345" s="33"/>
      <c r="O1345" s="33"/>
      <c r="P1345" s="33"/>
      <c r="Q1345" s="33"/>
      <c r="R1345" s="33"/>
      <c r="S1345" s="33"/>
    </row>
    <row r="1346" spans="8:19" ht="40.950000000000003" customHeight="1" x14ac:dyDescent="0.3">
      <c r="H1346" s="29"/>
      <c r="I1346" s="29"/>
      <c r="J1346" s="33"/>
      <c r="K1346" s="33"/>
      <c r="L1346" s="33"/>
      <c r="M1346" s="33"/>
      <c r="N1346" s="33"/>
      <c r="O1346" s="33"/>
      <c r="P1346" s="33"/>
      <c r="Q1346" s="33"/>
      <c r="R1346" s="33"/>
      <c r="S1346" s="33"/>
    </row>
    <row r="1347" spans="8:19" ht="40.950000000000003" customHeight="1" x14ac:dyDescent="0.3">
      <c r="H1347" s="29"/>
      <c r="I1347" s="29"/>
      <c r="J1347" s="33"/>
      <c r="K1347" s="33"/>
      <c r="L1347" s="33"/>
      <c r="M1347" s="33"/>
      <c r="N1347" s="33"/>
      <c r="O1347" s="33"/>
      <c r="P1347" s="33"/>
      <c r="Q1347" s="33"/>
      <c r="R1347" s="33"/>
      <c r="S1347" s="33"/>
    </row>
    <row r="1348" spans="8:19" ht="40.950000000000003" customHeight="1" x14ac:dyDescent="0.3">
      <c r="H1348" s="29"/>
      <c r="I1348" s="29"/>
      <c r="J1348" s="33"/>
      <c r="K1348" s="33"/>
      <c r="L1348" s="33"/>
      <c r="M1348" s="33"/>
      <c r="N1348" s="33"/>
      <c r="O1348" s="33"/>
      <c r="P1348" s="33"/>
      <c r="Q1348" s="33"/>
      <c r="R1348" s="33"/>
      <c r="S1348" s="33"/>
    </row>
    <row r="1349" spans="8:19" ht="40.950000000000003" customHeight="1" x14ac:dyDescent="0.3">
      <c r="H1349" s="29"/>
      <c r="I1349" s="29"/>
      <c r="J1349" s="33"/>
      <c r="K1349" s="33"/>
      <c r="L1349" s="33"/>
      <c r="M1349" s="33"/>
      <c r="N1349" s="33"/>
      <c r="O1349" s="33"/>
      <c r="P1349" s="33"/>
      <c r="Q1349" s="33"/>
      <c r="R1349" s="33"/>
      <c r="S1349" s="33"/>
    </row>
    <row r="1350" spans="8:19" ht="40.950000000000003" customHeight="1" x14ac:dyDescent="0.3">
      <c r="H1350" s="29"/>
      <c r="I1350" s="29"/>
      <c r="J1350" s="33"/>
      <c r="K1350" s="33"/>
      <c r="L1350" s="33"/>
      <c r="M1350" s="33"/>
      <c r="N1350" s="33"/>
      <c r="O1350" s="33"/>
      <c r="P1350" s="33"/>
      <c r="Q1350" s="33"/>
      <c r="R1350" s="33"/>
      <c r="S1350" s="33"/>
    </row>
    <row r="1351" spans="8:19" ht="40.950000000000003" customHeight="1" x14ac:dyDescent="0.3">
      <c r="H1351" s="29"/>
      <c r="I1351" s="29"/>
      <c r="J1351" s="33"/>
      <c r="K1351" s="33"/>
      <c r="L1351" s="33"/>
      <c r="M1351" s="33"/>
      <c r="N1351" s="33"/>
      <c r="O1351" s="33"/>
      <c r="P1351" s="33"/>
      <c r="Q1351" s="33"/>
      <c r="R1351" s="33"/>
      <c r="S1351" s="33"/>
    </row>
    <row r="1352" spans="8:19" ht="40.950000000000003" customHeight="1" x14ac:dyDescent="0.3">
      <c r="H1352" s="29"/>
      <c r="I1352" s="29"/>
      <c r="J1352" s="33"/>
      <c r="K1352" s="33"/>
      <c r="L1352" s="33"/>
      <c r="M1352" s="33"/>
      <c r="N1352" s="33"/>
      <c r="O1352" s="33"/>
      <c r="P1352" s="33"/>
      <c r="Q1352" s="33"/>
      <c r="R1352" s="33"/>
      <c r="S1352" s="33"/>
    </row>
    <row r="1353" spans="8:19" ht="40.950000000000003" customHeight="1" x14ac:dyDescent="0.3">
      <c r="H1353" s="29"/>
      <c r="I1353" s="29"/>
      <c r="J1353" s="33"/>
      <c r="K1353" s="33"/>
      <c r="L1353" s="33"/>
      <c r="M1353" s="33"/>
      <c r="N1353" s="33"/>
      <c r="O1353" s="33"/>
      <c r="P1353" s="33"/>
      <c r="Q1353" s="33"/>
      <c r="R1353" s="33"/>
      <c r="S1353" s="33"/>
    </row>
    <row r="1354" spans="8:19" ht="40.950000000000003" customHeight="1" x14ac:dyDescent="0.3">
      <c r="H1354" s="29"/>
      <c r="I1354" s="29"/>
      <c r="J1354" s="33"/>
      <c r="K1354" s="33"/>
      <c r="L1354" s="33"/>
      <c r="M1354" s="33"/>
      <c r="N1354" s="33"/>
      <c r="O1354" s="33"/>
      <c r="P1354" s="33"/>
      <c r="Q1354" s="33"/>
      <c r="R1354" s="33"/>
      <c r="S1354" s="33"/>
    </row>
    <row r="1355" spans="8:19" ht="40.950000000000003" customHeight="1" x14ac:dyDescent="0.3">
      <c r="H1355" s="29"/>
      <c r="I1355" s="29"/>
      <c r="J1355" s="33"/>
      <c r="K1355" s="33"/>
      <c r="L1355" s="33"/>
      <c r="M1355" s="33"/>
      <c r="N1355" s="33"/>
      <c r="O1355" s="33"/>
      <c r="P1355" s="33"/>
      <c r="Q1355" s="33"/>
      <c r="R1355" s="33"/>
      <c r="S1355" s="33"/>
    </row>
    <row r="1356" spans="8:19" ht="40.950000000000003" customHeight="1" x14ac:dyDescent="0.3">
      <c r="H1356" s="29"/>
      <c r="I1356" s="29"/>
      <c r="J1356" s="33"/>
      <c r="K1356" s="33"/>
      <c r="L1356" s="33"/>
      <c r="M1356" s="33"/>
      <c r="N1356" s="33"/>
      <c r="O1356" s="33"/>
      <c r="P1356" s="33"/>
      <c r="Q1356" s="33"/>
      <c r="R1356" s="33"/>
      <c r="S1356" s="33"/>
    </row>
    <row r="1357" spans="8:19" ht="40.950000000000003" customHeight="1" x14ac:dyDescent="0.3">
      <c r="H1357" s="29"/>
      <c r="I1357" s="29"/>
      <c r="J1357" s="33"/>
      <c r="K1357" s="33"/>
      <c r="L1357" s="33"/>
      <c r="M1357" s="33"/>
      <c r="N1357" s="33"/>
      <c r="O1357" s="33"/>
      <c r="P1357" s="33"/>
      <c r="Q1357" s="33"/>
      <c r="R1357" s="33"/>
      <c r="S1357" s="33"/>
    </row>
    <row r="1358" spans="8:19" ht="40.950000000000003" customHeight="1" x14ac:dyDescent="0.3">
      <c r="H1358" s="29"/>
      <c r="I1358" s="29"/>
      <c r="J1358" s="33"/>
      <c r="K1358" s="33"/>
      <c r="L1358" s="33"/>
      <c r="M1358" s="33"/>
      <c r="N1358" s="33"/>
      <c r="O1358" s="33"/>
      <c r="P1358" s="33"/>
      <c r="Q1358" s="33"/>
      <c r="R1358" s="33"/>
      <c r="S1358" s="33"/>
    </row>
    <row r="1359" spans="8:19" ht="40.950000000000003" customHeight="1" x14ac:dyDescent="0.3">
      <c r="H1359" s="29"/>
      <c r="I1359" s="29"/>
      <c r="J1359" s="33"/>
      <c r="K1359" s="33"/>
      <c r="L1359" s="33"/>
      <c r="M1359" s="33"/>
      <c r="N1359" s="33"/>
      <c r="O1359" s="33"/>
      <c r="P1359" s="33"/>
      <c r="Q1359" s="33"/>
      <c r="R1359" s="33"/>
      <c r="S1359" s="33"/>
    </row>
    <row r="1360" spans="8:19" ht="40.950000000000003" customHeight="1" x14ac:dyDescent="0.3">
      <c r="H1360" s="29"/>
      <c r="I1360" s="29"/>
      <c r="J1360" s="33"/>
      <c r="K1360" s="33"/>
      <c r="L1360" s="33"/>
      <c r="M1360" s="33"/>
      <c r="N1360" s="33"/>
      <c r="O1360" s="33"/>
      <c r="P1360" s="33"/>
      <c r="Q1360" s="33"/>
      <c r="R1360" s="33"/>
      <c r="S1360" s="33"/>
    </row>
    <row r="1361" spans="8:19" ht="40.950000000000003" customHeight="1" x14ac:dyDescent="0.3">
      <c r="H1361" s="29"/>
      <c r="I1361" s="29"/>
      <c r="J1361" s="33"/>
      <c r="K1361" s="33"/>
      <c r="L1361" s="33"/>
      <c r="M1361" s="33"/>
      <c r="N1361" s="33"/>
      <c r="O1361" s="33"/>
      <c r="P1361" s="33"/>
      <c r="Q1361" s="33"/>
      <c r="R1361" s="33"/>
      <c r="S1361" s="33"/>
    </row>
    <row r="1362" spans="8:19" ht="40.950000000000003" customHeight="1" x14ac:dyDescent="0.3">
      <c r="H1362" s="29"/>
      <c r="I1362" s="29"/>
      <c r="J1362" s="33"/>
      <c r="K1362" s="33"/>
      <c r="L1362" s="33"/>
      <c r="M1362" s="33"/>
      <c r="N1362" s="33"/>
      <c r="O1362" s="33"/>
      <c r="P1362" s="33"/>
      <c r="Q1362" s="33"/>
      <c r="R1362" s="33"/>
      <c r="S1362" s="33"/>
    </row>
    <row r="1363" spans="8:19" ht="40.950000000000003" customHeight="1" x14ac:dyDescent="0.3">
      <c r="H1363" s="29"/>
      <c r="I1363" s="29"/>
      <c r="J1363" s="33"/>
      <c r="K1363" s="33"/>
      <c r="L1363" s="33"/>
      <c r="M1363" s="33"/>
      <c r="N1363" s="33"/>
      <c r="O1363" s="33"/>
      <c r="P1363" s="33"/>
      <c r="Q1363" s="33"/>
      <c r="R1363" s="33"/>
      <c r="S1363" s="33"/>
    </row>
    <row r="1364" spans="8:19" ht="40.950000000000003" customHeight="1" x14ac:dyDescent="0.3">
      <c r="H1364" s="29"/>
      <c r="I1364" s="29"/>
      <c r="J1364" s="33"/>
      <c r="K1364" s="33"/>
      <c r="L1364" s="33"/>
      <c r="M1364" s="33"/>
      <c r="N1364" s="33"/>
      <c r="O1364" s="33"/>
      <c r="P1364" s="33"/>
      <c r="Q1364" s="33"/>
      <c r="R1364" s="33"/>
      <c r="S1364" s="33"/>
    </row>
    <row r="1365" spans="8:19" ht="40.950000000000003" customHeight="1" x14ac:dyDescent="0.3">
      <c r="H1365" s="29"/>
      <c r="I1365" s="29"/>
      <c r="J1365" s="33"/>
      <c r="K1365" s="33"/>
      <c r="L1365" s="33"/>
      <c r="M1365" s="33"/>
      <c r="N1365" s="33"/>
      <c r="O1365" s="33"/>
      <c r="P1365" s="33"/>
      <c r="Q1365" s="33"/>
      <c r="R1365" s="33"/>
      <c r="S1365" s="33"/>
    </row>
    <row r="1366" spans="8:19" ht="40.950000000000003" customHeight="1" x14ac:dyDescent="0.3">
      <c r="H1366" s="29"/>
      <c r="I1366" s="29"/>
      <c r="J1366" s="33"/>
      <c r="K1366" s="33"/>
      <c r="L1366" s="33"/>
      <c r="M1366" s="33"/>
      <c r="N1366" s="33"/>
      <c r="O1366" s="33"/>
      <c r="P1366" s="33"/>
      <c r="Q1366" s="33"/>
      <c r="R1366" s="33"/>
      <c r="S1366" s="33"/>
    </row>
    <row r="1367" spans="8:19" ht="40.950000000000003" customHeight="1" x14ac:dyDescent="0.3">
      <c r="H1367" s="29"/>
      <c r="I1367" s="29"/>
      <c r="J1367" s="33"/>
      <c r="K1367" s="33"/>
      <c r="L1367" s="33"/>
      <c r="M1367" s="33"/>
      <c r="N1367" s="33"/>
      <c r="O1367" s="33"/>
      <c r="P1367" s="33"/>
      <c r="Q1367" s="33"/>
      <c r="R1367" s="33"/>
      <c r="S1367" s="33"/>
    </row>
    <row r="1368" spans="8:19" ht="40.950000000000003" customHeight="1" x14ac:dyDescent="0.3">
      <c r="H1368" s="29"/>
      <c r="I1368" s="29"/>
      <c r="J1368" s="33"/>
      <c r="K1368" s="33"/>
      <c r="L1368" s="33"/>
      <c r="M1368" s="33"/>
      <c r="N1368" s="33"/>
      <c r="O1368" s="33"/>
      <c r="P1368" s="33"/>
      <c r="Q1368" s="33"/>
      <c r="R1368" s="33"/>
      <c r="S1368" s="33"/>
    </row>
    <row r="1369" spans="8:19" ht="40.950000000000003" customHeight="1" x14ac:dyDescent="0.3">
      <c r="H1369" s="29"/>
      <c r="I1369" s="29"/>
      <c r="J1369" s="33"/>
      <c r="K1369" s="33"/>
      <c r="L1369" s="33"/>
      <c r="M1369" s="33"/>
      <c r="N1369" s="33"/>
      <c r="O1369" s="33"/>
      <c r="P1369" s="33"/>
      <c r="Q1369" s="33"/>
      <c r="R1369" s="33"/>
      <c r="S1369" s="33"/>
    </row>
    <row r="1370" spans="8:19" ht="40.950000000000003" customHeight="1" x14ac:dyDescent="0.3">
      <c r="H1370" s="29"/>
      <c r="I1370" s="29"/>
      <c r="J1370" s="33"/>
      <c r="K1370" s="33"/>
      <c r="L1370" s="33"/>
      <c r="M1370" s="33"/>
      <c r="N1370" s="33"/>
      <c r="O1370" s="33"/>
      <c r="P1370" s="33"/>
      <c r="Q1370" s="33"/>
      <c r="R1370" s="33"/>
      <c r="S1370" s="33"/>
    </row>
    <row r="1371" spans="8:19" ht="40.950000000000003" customHeight="1" x14ac:dyDescent="0.3">
      <c r="H1371" s="29"/>
      <c r="I1371" s="29"/>
      <c r="J1371" s="33"/>
      <c r="K1371" s="33"/>
      <c r="L1371" s="33"/>
      <c r="M1371" s="33"/>
      <c r="N1371" s="33"/>
      <c r="O1371" s="33"/>
      <c r="P1371" s="33"/>
      <c r="Q1371" s="33"/>
      <c r="R1371" s="33"/>
      <c r="S1371" s="33"/>
    </row>
    <row r="1372" spans="8:19" ht="40.950000000000003" customHeight="1" x14ac:dyDescent="0.3">
      <c r="H1372" s="29"/>
      <c r="I1372" s="29"/>
      <c r="J1372" s="33"/>
      <c r="K1372" s="33"/>
      <c r="L1372" s="33"/>
      <c r="M1372" s="33"/>
      <c r="N1372" s="33"/>
      <c r="O1372" s="33"/>
      <c r="P1372" s="33"/>
      <c r="Q1372" s="33"/>
      <c r="R1372" s="33"/>
      <c r="S1372" s="33"/>
    </row>
    <row r="1373" spans="8:19" ht="40.950000000000003" customHeight="1" x14ac:dyDescent="0.3">
      <c r="H1373" s="29"/>
      <c r="I1373" s="29"/>
      <c r="J1373" s="33"/>
      <c r="K1373" s="33"/>
      <c r="L1373" s="33"/>
      <c r="M1373" s="33"/>
      <c r="N1373" s="33"/>
      <c r="O1373" s="33"/>
      <c r="P1373" s="33"/>
      <c r="Q1373" s="33"/>
      <c r="R1373" s="33"/>
      <c r="S1373" s="33"/>
    </row>
    <row r="1374" spans="8:19" ht="40.950000000000003" customHeight="1" x14ac:dyDescent="0.3">
      <c r="H1374" s="29"/>
      <c r="I1374" s="29"/>
      <c r="J1374" s="33"/>
      <c r="K1374" s="33"/>
      <c r="L1374" s="33"/>
      <c r="M1374" s="33"/>
      <c r="N1374" s="33"/>
      <c r="O1374" s="33"/>
      <c r="P1374" s="33"/>
      <c r="Q1374" s="33"/>
      <c r="R1374" s="33"/>
      <c r="S1374" s="33"/>
    </row>
    <row r="1375" spans="8:19" ht="40.950000000000003" customHeight="1" x14ac:dyDescent="0.3">
      <c r="H1375" s="29"/>
      <c r="I1375" s="29"/>
      <c r="J1375" s="33"/>
      <c r="K1375" s="33"/>
      <c r="L1375" s="33"/>
      <c r="M1375" s="33"/>
      <c r="N1375" s="33"/>
      <c r="O1375" s="33"/>
      <c r="P1375" s="33"/>
      <c r="Q1375" s="33"/>
      <c r="R1375" s="33"/>
      <c r="S1375" s="33"/>
    </row>
    <row r="1376" spans="8:19" ht="40.950000000000003" customHeight="1" x14ac:dyDescent="0.3">
      <c r="H1376" s="29"/>
      <c r="I1376" s="29"/>
      <c r="J1376" s="33"/>
      <c r="K1376" s="33"/>
      <c r="L1376" s="33"/>
      <c r="M1376" s="33"/>
      <c r="N1376" s="33"/>
      <c r="O1376" s="33"/>
      <c r="P1376" s="33"/>
      <c r="Q1376" s="33"/>
      <c r="R1376" s="33"/>
      <c r="S1376" s="33"/>
    </row>
    <row r="1377" spans="8:19" ht="40.950000000000003" customHeight="1" x14ac:dyDescent="0.3">
      <c r="H1377" s="29"/>
      <c r="I1377" s="29"/>
      <c r="J1377" s="33"/>
      <c r="K1377" s="33"/>
      <c r="L1377" s="33"/>
      <c r="M1377" s="33"/>
      <c r="N1377" s="33"/>
      <c r="O1377" s="33"/>
      <c r="P1377" s="33"/>
      <c r="Q1377" s="33"/>
      <c r="R1377" s="33"/>
      <c r="S1377" s="33"/>
    </row>
    <row r="1378" spans="8:19" ht="40.950000000000003" customHeight="1" x14ac:dyDescent="0.3">
      <c r="H1378" s="29"/>
      <c r="I1378" s="29"/>
      <c r="J1378" s="33"/>
      <c r="K1378" s="33"/>
      <c r="L1378" s="33"/>
      <c r="M1378" s="33"/>
      <c r="N1378" s="33"/>
      <c r="O1378" s="33"/>
      <c r="P1378" s="33"/>
      <c r="Q1378" s="33"/>
      <c r="R1378" s="33"/>
      <c r="S1378" s="33"/>
    </row>
    <row r="1379" spans="8:19" ht="40.950000000000003" customHeight="1" x14ac:dyDescent="0.3">
      <c r="H1379" s="29"/>
      <c r="I1379" s="29"/>
      <c r="J1379" s="33"/>
      <c r="K1379" s="33"/>
      <c r="L1379" s="33"/>
      <c r="M1379" s="33"/>
      <c r="N1379" s="33"/>
      <c r="O1379" s="33"/>
      <c r="P1379" s="33"/>
      <c r="Q1379" s="33"/>
      <c r="R1379" s="33"/>
      <c r="S1379" s="33"/>
    </row>
    <row r="1380" spans="8:19" ht="40.950000000000003" customHeight="1" x14ac:dyDescent="0.3">
      <c r="H1380" s="29"/>
      <c r="I1380" s="29"/>
      <c r="J1380" s="33"/>
      <c r="K1380" s="33"/>
      <c r="L1380" s="33"/>
      <c r="M1380" s="33"/>
      <c r="N1380" s="33"/>
      <c r="O1380" s="33"/>
      <c r="P1380" s="33"/>
      <c r="Q1380" s="33"/>
      <c r="R1380" s="33"/>
      <c r="S1380" s="33"/>
    </row>
    <row r="1381" spans="8:19" ht="40.950000000000003" customHeight="1" x14ac:dyDescent="0.3">
      <c r="H1381" s="29"/>
      <c r="I1381" s="29"/>
      <c r="J1381" s="33"/>
      <c r="K1381" s="33"/>
      <c r="L1381" s="33"/>
      <c r="M1381" s="33"/>
      <c r="N1381" s="33"/>
      <c r="O1381" s="33"/>
      <c r="P1381" s="33"/>
      <c r="Q1381" s="33"/>
      <c r="R1381" s="33"/>
      <c r="S1381" s="33"/>
    </row>
    <row r="1382" spans="8:19" ht="40.950000000000003" customHeight="1" x14ac:dyDescent="0.3">
      <c r="H1382" s="29"/>
      <c r="I1382" s="29"/>
      <c r="J1382" s="33"/>
      <c r="K1382" s="33"/>
      <c r="L1382" s="33"/>
      <c r="M1382" s="33"/>
      <c r="N1382" s="33"/>
      <c r="O1382" s="33"/>
      <c r="P1382" s="33"/>
      <c r="Q1382" s="33"/>
      <c r="R1382" s="33"/>
      <c r="S1382" s="33"/>
    </row>
    <row r="1383" spans="8:19" ht="40.950000000000003" customHeight="1" x14ac:dyDescent="0.3">
      <c r="H1383" s="29"/>
      <c r="I1383" s="29"/>
      <c r="J1383" s="33"/>
      <c r="K1383" s="33"/>
      <c r="L1383" s="33"/>
      <c r="M1383" s="33"/>
      <c r="N1383" s="33"/>
      <c r="O1383" s="33"/>
      <c r="P1383" s="33"/>
      <c r="Q1383" s="33"/>
      <c r="R1383" s="33"/>
      <c r="S1383" s="33"/>
    </row>
    <row r="1384" spans="8:19" ht="40.950000000000003" customHeight="1" x14ac:dyDescent="0.3">
      <c r="H1384" s="29"/>
      <c r="I1384" s="29"/>
      <c r="J1384" s="33"/>
      <c r="K1384" s="33"/>
      <c r="L1384" s="33"/>
      <c r="M1384" s="33"/>
      <c r="N1384" s="33"/>
      <c r="O1384" s="33"/>
      <c r="P1384" s="33"/>
      <c r="Q1384" s="33"/>
      <c r="R1384" s="33"/>
      <c r="S1384" s="33"/>
    </row>
    <row r="1385" spans="8:19" ht="40.950000000000003" customHeight="1" x14ac:dyDescent="0.3">
      <c r="H1385" s="29"/>
      <c r="I1385" s="29"/>
      <c r="J1385" s="33"/>
      <c r="K1385" s="33"/>
      <c r="L1385" s="33"/>
      <c r="M1385" s="33"/>
      <c r="N1385" s="33"/>
      <c r="O1385" s="33"/>
      <c r="P1385" s="33"/>
      <c r="Q1385" s="33"/>
      <c r="R1385" s="33"/>
      <c r="S1385" s="33"/>
    </row>
    <row r="1386" spans="8:19" ht="40.950000000000003" customHeight="1" x14ac:dyDescent="0.3">
      <c r="H1386" s="29"/>
      <c r="I1386" s="29"/>
      <c r="J1386" s="33"/>
      <c r="K1386" s="33"/>
      <c r="L1386" s="33"/>
      <c r="M1386" s="33"/>
      <c r="N1386" s="33"/>
      <c r="O1386" s="33"/>
      <c r="P1386" s="33"/>
      <c r="Q1386" s="33"/>
      <c r="R1386" s="33"/>
      <c r="S1386" s="33"/>
    </row>
    <row r="1387" spans="8:19" ht="40.950000000000003" customHeight="1" x14ac:dyDescent="0.3">
      <c r="H1387" s="29"/>
      <c r="I1387" s="29"/>
      <c r="J1387" s="33"/>
      <c r="K1387" s="33"/>
      <c r="L1387" s="33"/>
      <c r="M1387" s="33"/>
      <c r="N1387" s="33"/>
      <c r="O1387" s="33"/>
      <c r="P1387" s="33"/>
      <c r="Q1387" s="33"/>
      <c r="R1387" s="33"/>
      <c r="S1387" s="33"/>
    </row>
    <row r="1388" spans="8:19" ht="40.950000000000003" customHeight="1" x14ac:dyDescent="0.3">
      <c r="H1388" s="29"/>
      <c r="I1388" s="29"/>
      <c r="J1388" s="33"/>
      <c r="K1388" s="33"/>
      <c r="L1388" s="33"/>
      <c r="M1388" s="33"/>
      <c r="N1388" s="33"/>
      <c r="O1388" s="33"/>
      <c r="P1388" s="33"/>
      <c r="Q1388" s="33"/>
      <c r="R1388" s="33"/>
      <c r="S1388" s="33"/>
    </row>
    <row r="1389" spans="8:19" ht="40.950000000000003" customHeight="1" x14ac:dyDescent="0.3">
      <c r="H1389" s="29"/>
      <c r="I1389" s="29"/>
      <c r="J1389" s="33"/>
      <c r="K1389" s="33"/>
      <c r="L1389" s="33"/>
      <c r="M1389" s="33"/>
      <c r="N1389" s="33"/>
      <c r="O1389" s="33"/>
      <c r="P1389" s="33"/>
      <c r="Q1389" s="33"/>
      <c r="R1389" s="33"/>
      <c r="S1389" s="33"/>
    </row>
    <row r="1390" spans="8:19" ht="40.950000000000003" customHeight="1" x14ac:dyDescent="0.3">
      <c r="H1390" s="29"/>
      <c r="I1390" s="29"/>
      <c r="J1390" s="33"/>
      <c r="K1390" s="33"/>
      <c r="L1390" s="33"/>
      <c r="M1390" s="33"/>
      <c r="N1390" s="33"/>
      <c r="O1390" s="33"/>
      <c r="P1390" s="33"/>
      <c r="Q1390" s="33"/>
      <c r="R1390" s="33"/>
      <c r="S1390" s="33"/>
    </row>
    <row r="1391" spans="8:19" ht="40.950000000000003" customHeight="1" x14ac:dyDescent="0.3">
      <c r="H1391" s="29"/>
      <c r="I1391" s="29"/>
      <c r="J1391" s="33"/>
      <c r="K1391" s="33"/>
      <c r="L1391" s="33"/>
      <c r="M1391" s="33"/>
      <c r="N1391" s="33"/>
      <c r="O1391" s="33"/>
      <c r="P1391" s="33"/>
      <c r="Q1391" s="33"/>
      <c r="R1391" s="33"/>
      <c r="S1391" s="33"/>
    </row>
    <row r="1392" spans="8:19" ht="40.950000000000003" customHeight="1" x14ac:dyDescent="0.3">
      <c r="H1392" s="29"/>
      <c r="I1392" s="29"/>
      <c r="J1392" s="33"/>
      <c r="K1392" s="33"/>
      <c r="L1392" s="33"/>
      <c r="M1392" s="33"/>
      <c r="N1392" s="33"/>
      <c r="O1392" s="33"/>
      <c r="P1392" s="33"/>
      <c r="Q1392" s="33"/>
      <c r="R1392" s="33"/>
      <c r="S1392" s="33"/>
    </row>
    <row r="1393" spans="8:19" ht="40.950000000000003" customHeight="1" x14ac:dyDescent="0.3">
      <c r="H1393" s="29"/>
      <c r="I1393" s="29"/>
      <c r="J1393" s="33"/>
      <c r="K1393" s="33"/>
      <c r="L1393" s="33"/>
      <c r="M1393" s="33"/>
      <c r="N1393" s="33"/>
      <c r="O1393" s="33"/>
      <c r="P1393" s="33"/>
      <c r="Q1393" s="33"/>
      <c r="R1393" s="33"/>
      <c r="S1393" s="33"/>
    </row>
    <row r="1394" spans="8:19" ht="40.950000000000003" customHeight="1" x14ac:dyDescent="0.3">
      <c r="H1394" s="29"/>
      <c r="I1394" s="29"/>
      <c r="J1394" s="33"/>
      <c r="K1394" s="33"/>
      <c r="L1394" s="33"/>
      <c r="M1394" s="33"/>
      <c r="N1394" s="33"/>
      <c r="O1394" s="33"/>
      <c r="P1394" s="33"/>
      <c r="Q1394" s="33"/>
      <c r="R1394" s="33"/>
      <c r="S1394" s="33"/>
    </row>
    <row r="1395" spans="8:19" ht="40.950000000000003" customHeight="1" x14ac:dyDescent="0.3">
      <c r="H1395" s="29"/>
      <c r="I1395" s="29"/>
      <c r="J1395" s="33"/>
      <c r="K1395" s="33"/>
      <c r="L1395" s="33"/>
      <c r="M1395" s="33"/>
      <c r="N1395" s="33"/>
      <c r="O1395" s="33"/>
      <c r="P1395" s="33"/>
      <c r="Q1395" s="33"/>
      <c r="R1395" s="33"/>
      <c r="S1395" s="33"/>
    </row>
    <row r="1396" spans="8:19" ht="40.950000000000003" customHeight="1" x14ac:dyDescent="0.3">
      <c r="H1396" s="29"/>
      <c r="I1396" s="29"/>
      <c r="J1396" s="33"/>
      <c r="K1396" s="33"/>
      <c r="L1396" s="33"/>
      <c r="M1396" s="33"/>
      <c r="N1396" s="33"/>
      <c r="O1396" s="33"/>
      <c r="P1396" s="33"/>
      <c r="Q1396" s="33"/>
      <c r="R1396" s="33"/>
      <c r="S1396" s="33"/>
    </row>
    <row r="1397" spans="8:19" ht="40.950000000000003" customHeight="1" x14ac:dyDescent="0.3">
      <c r="H1397" s="29"/>
      <c r="I1397" s="29"/>
      <c r="J1397" s="33"/>
      <c r="K1397" s="33"/>
      <c r="L1397" s="33"/>
      <c r="M1397" s="33"/>
      <c r="N1397" s="33"/>
      <c r="O1397" s="33"/>
      <c r="P1397" s="33"/>
      <c r="Q1397" s="33"/>
      <c r="R1397" s="33"/>
      <c r="S1397" s="33"/>
    </row>
    <row r="1398" spans="8:19" ht="40.950000000000003" customHeight="1" x14ac:dyDescent="0.3">
      <c r="H1398" s="29"/>
      <c r="I1398" s="29"/>
      <c r="J1398" s="33"/>
      <c r="K1398" s="33"/>
      <c r="L1398" s="33"/>
      <c r="M1398" s="33"/>
      <c r="N1398" s="33"/>
      <c r="O1398" s="33"/>
      <c r="P1398" s="33"/>
      <c r="Q1398" s="33"/>
      <c r="R1398" s="33"/>
      <c r="S1398" s="33"/>
    </row>
    <row r="1399" spans="8:19" ht="40.950000000000003" customHeight="1" x14ac:dyDescent="0.3">
      <c r="H1399" s="29"/>
      <c r="I1399" s="29"/>
      <c r="J1399" s="33"/>
      <c r="K1399" s="33"/>
      <c r="L1399" s="33"/>
      <c r="M1399" s="33"/>
      <c r="N1399" s="33"/>
      <c r="O1399" s="33"/>
      <c r="P1399" s="33"/>
      <c r="Q1399" s="33"/>
      <c r="R1399" s="33"/>
      <c r="S1399" s="33"/>
    </row>
    <row r="1400" spans="8:19" ht="40.950000000000003" customHeight="1" x14ac:dyDescent="0.3">
      <c r="H1400" s="29"/>
      <c r="I1400" s="29"/>
      <c r="J1400" s="33"/>
      <c r="K1400" s="33"/>
      <c r="L1400" s="33"/>
      <c r="M1400" s="33"/>
      <c r="N1400" s="33"/>
      <c r="O1400" s="33"/>
      <c r="P1400" s="33"/>
      <c r="Q1400" s="33"/>
      <c r="R1400" s="33"/>
      <c r="S1400" s="33"/>
    </row>
    <row r="1401" spans="8:19" ht="40.950000000000003" customHeight="1" x14ac:dyDescent="0.3">
      <c r="H1401" s="29"/>
      <c r="I1401" s="29"/>
      <c r="J1401" s="33"/>
      <c r="K1401" s="33"/>
      <c r="L1401" s="33"/>
      <c r="M1401" s="33"/>
      <c r="N1401" s="33"/>
      <c r="O1401" s="33"/>
      <c r="P1401" s="33"/>
      <c r="Q1401" s="33"/>
      <c r="R1401" s="33"/>
      <c r="S1401" s="33"/>
    </row>
    <row r="1402" spans="8:19" ht="40.950000000000003" customHeight="1" x14ac:dyDescent="0.3">
      <c r="H1402" s="29"/>
      <c r="I1402" s="29"/>
      <c r="J1402" s="33"/>
      <c r="K1402" s="33"/>
      <c r="L1402" s="33"/>
      <c r="M1402" s="33"/>
      <c r="N1402" s="33"/>
      <c r="O1402" s="33"/>
      <c r="P1402" s="33"/>
      <c r="Q1402" s="33"/>
      <c r="R1402" s="33"/>
      <c r="S1402" s="33"/>
    </row>
    <row r="1403" spans="8:19" ht="40.950000000000003" customHeight="1" x14ac:dyDescent="0.3">
      <c r="H1403" s="29"/>
      <c r="I1403" s="29"/>
      <c r="J1403" s="33"/>
      <c r="K1403" s="33"/>
      <c r="L1403" s="33"/>
      <c r="M1403" s="33"/>
      <c r="N1403" s="33"/>
      <c r="O1403" s="33"/>
      <c r="P1403" s="33"/>
      <c r="Q1403" s="33"/>
      <c r="R1403" s="33"/>
      <c r="S1403" s="33"/>
    </row>
    <row r="1404" spans="8:19" ht="40.950000000000003" customHeight="1" x14ac:dyDescent="0.3">
      <c r="H1404" s="29"/>
      <c r="I1404" s="29"/>
      <c r="J1404" s="33"/>
      <c r="K1404" s="33"/>
      <c r="L1404" s="33"/>
      <c r="M1404" s="33"/>
      <c r="N1404" s="33"/>
      <c r="O1404" s="33"/>
      <c r="P1404" s="33"/>
      <c r="Q1404" s="33"/>
      <c r="R1404" s="33"/>
      <c r="S1404" s="33"/>
    </row>
    <row r="1405" spans="8:19" ht="40.950000000000003" customHeight="1" x14ac:dyDescent="0.3">
      <c r="H1405" s="29"/>
      <c r="I1405" s="29"/>
      <c r="J1405" s="33"/>
      <c r="K1405" s="33"/>
      <c r="L1405" s="33"/>
      <c r="M1405" s="33"/>
      <c r="N1405" s="33"/>
      <c r="O1405" s="33"/>
      <c r="P1405" s="33"/>
      <c r="Q1405" s="33"/>
      <c r="R1405" s="33"/>
      <c r="S1405" s="33"/>
    </row>
    <row r="1406" spans="8:19" ht="40.950000000000003" customHeight="1" x14ac:dyDescent="0.3">
      <c r="H1406" s="29"/>
      <c r="I1406" s="29"/>
      <c r="J1406" s="33"/>
      <c r="K1406" s="33"/>
      <c r="L1406" s="33"/>
      <c r="M1406" s="33"/>
      <c r="N1406" s="33"/>
      <c r="O1406" s="33"/>
      <c r="P1406" s="33"/>
      <c r="Q1406" s="33"/>
      <c r="R1406" s="33"/>
      <c r="S1406" s="33"/>
    </row>
    <row r="1407" spans="8:19" ht="40.950000000000003" customHeight="1" x14ac:dyDescent="0.3">
      <c r="H1407" s="29"/>
      <c r="I1407" s="29"/>
      <c r="J1407" s="33"/>
      <c r="K1407" s="33"/>
      <c r="L1407" s="33"/>
      <c r="M1407" s="33"/>
      <c r="N1407" s="33"/>
      <c r="O1407" s="33"/>
      <c r="P1407" s="33"/>
      <c r="Q1407" s="33"/>
      <c r="R1407" s="33"/>
      <c r="S1407" s="33"/>
    </row>
    <row r="1408" spans="8:19" ht="40.950000000000003" customHeight="1" x14ac:dyDescent="0.3">
      <c r="H1408" s="29"/>
      <c r="I1408" s="29"/>
      <c r="J1408" s="33"/>
      <c r="K1408" s="33"/>
      <c r="L1408" s="33"/>
      <c r="M1408" s="33"/>
      <c r="N1408" s="33"/>
      <c r="O1408" s="33"/>
      <c r="P1408" s="33"/>
      <c r="Q1408" s="33"/>
      <c r="R1408" s="33"/>
      <c r="S1408" s="33"/>
    </row>
    <row r="1409" spans="8:19" ht="40.950000000000003" customHeight="1" x14ac:dyDescent="0.3">
      <c r="H1409" s="29"/>
      <c r="I1409" s="29"/>
      <c r="J1409" s="33"/>
      <c r="K1409" s="33"/>
      <c r="L1409" s="33"/>
      <c r="M1409" s="33"/>
      <c r="N1409" s="33"/>
      <c r="O1409" s="33"/>
      <c r="P1409" s="33"/>
      <c r="Q1409" s="33"/>
      <c r="R1409" s="33"/>
      <c r="S1409" s="33"/>
    </row>
    <row r="1410" spans="8:19" ht="40.950000000000003" customHeight="1" x14ac:dyDescent="0.3">
      <c r="H1410" s="29"/>
      <c r="I1410" s="29"/>
      <c r="J1410" s="33"/>
      <c r="K1410" s="33"/>
      <c r="L1410" s="33"/>
      <c r="M1410" s="33"/>
      <c r="N1410" s="33"/>
      <c r="O1410" s="33"/>
      <c r="P1410" s="33"/>
      <c r="Q1410" s="33"/>
      <c r="R1410" s="33"/>
      <c r="S1410" s="33"/>
    </row>
    <row r="1411" spans="8:19" ht="40.950000000000003" customHeight="1" x14ac:dyDescent="0.3">
      <c r="H1411" s="29"/>
      <c r="I1411" s="29"/>
      <c r="J1411" s="33"/>
      <c r="K1411" s="33"/>
      <c r="L1411" s="33"/>
      <c r="M1411" s="33"/>
      <c r="N1411" s="33"/>
      <c r="O1411" s="33"/>
      <c r="P1411" s="33"/>
      <c r="Q1411" s="33"/>
      <c r="R1411" s="33"/>
      <c r="S1411" s="33"/>
    </row>
    <row r="1412" spans="8:19" ht="40.950000000000003" customHeight="1" x14ac:dyDescent="0.3">
      <c r="H1412" s="29"/>
      <c r="I1412" s="29"/>
      <c r="J1412" s="33"/>
      <c r="K1412" s="33"/>
      <c r="L1412" s="33"/>
      <c r="M1412" s="33"/>
      <c r="N1412" s="33"/>
      <c r="O1412" s="33"/>
      <c r="P1412" s="33"/>
      <c r="Q1412" s="33"/>
      <c r="R1412" s="33"/>
      <c r="S1412" s="33"/>
    </row>
    <row r="1413" spans="8:19" ht="40.950000000000003" customHeight="1" x14ac:dyDescent="0.3">
      <c r="H1413" s="29"/>
      <c r="I1413" s="29"/>
      <c r="J1413" s="33"/>
      <c r="K1413" s="33"/>
      <c r="L1413" s="33"/>
      <c r="M1413" s="33"/>
      <c r="N1413" s="33"/>
      <c r="O1413" s="33"/>
      <c r="P1413" s="33"/>
      <c r="Q1413" s="33"/>
      <c r="R1413" s="33"/>
      <c r="S1413" s="33"/>
    </row>
    <row r="1414" spans="8:19" ht="40.950000000000003" customHeight="1" x14ac:dyDescent="0.3">
      <c r="H1414" s="29"/>
      <c r="I1414" s="29"/>
      <c r="J1414" s="33"/>
      <c r="K1414" s="33"/>
      <c r="L1414" s="33"/>
      <c r="M1414" s="33"/>
      <c r="N1414" s="33"/>
      <c r="O1414" s="33"/>
      <c r="P1414" s="33"/>
      <c r="Q1414" s="33"/>
      <c r="R1414" s="33"/>
      <c r="S1414" s="33"/>
    </row>
    <row r="1415" spans="8:19" ht="40.950000000000003" customHeight="1" x14ac:dyDescent="0.3">
      <c r="H1415" s="29"/>
      <c r="I1415" s="29"/>
      <c r="J1415" s="33"/>
      <c r="K1415" s="33"/>
      <c r="L1415" s="33"/>
      <c r="M1415" s="33"/>
      <c r="N1415" s="33"/>
      <c r="O1415" s="33"/>
      <c r="P1415" s="33"/>
      <c r="Q1415" s="33"/>
      <c r="R1415" s="33"/>
      <c r="S1415" s="33"/>
    </row>
    <row r="1416" spans="8:19" ht="40.950000000000003" customHeight="1" x14ac:dyDescent="0.3">
      <c r="H1416" s="29"/>
      <c r="I1416" s="29"/>
      <c r="J1416" s="33"/>
      <c r="K1416" s="33"/>
      <c r="L1416" s="33"/>
      <c r="M1416" s="33"/>
      <c r="N1416" s="33"/>
      <c r="O1416" s="33"/>
      <c r="P1416" s="33"/>
      <c r="Q1416" s="33"/>
      <c r="R1416" s="33"/>
      <c r="S1416" s="33"/>
    </row>
    <row r="1417" spans="8:19" ht="40.950000000000003" customHeight="1" x14ac:dyDescent="0.3">
      <c r="H1417" s="29"/>
      <c r="I1417" s="29"/>
      <c r="J1417" s="33"/>
      <c r="K1417" s="33"/>
      <c r="L1417" s="33"/>
      <c r="M1417" s="33"/>
      <c r="N1417" s="33"/>
      <c r="O1417" s="33"/>
      <c r="P1417" s="33"/>
      <c r="Q1417" s="33"/>
      <c r="R1417" s="33"/>
      <c r="S1417" s="33"/>
    </row>
    <row r="1418" spans="8:19" ht="40.950000000000003" customHeight="1" x14ac:dyDescent="0.3">
      <c r="H1418" s="29"/>
      <c r="I1418" s="29"/>
      <c r="J1418" s="33"/>
      <c r="K1418" s="33"/>
      <c r="L1418" s="33"/>
      <c r="M1418" s="33"/>
      <c r="N1418" s="33"/>
      <c r="O1418" s="33"/>
      <c r="P1418" s="33"/>
      <c r="Q1418" s="33"/>
      <c r="R1418" s="33"/>
      <c r="S1418" s="33"/>
    </row>
    <row r="1419" spans="8:19" ht="40.950000000000003" customHeight="1" x14ac:dyDescent="0.3">
      <c r="H1419" s="29"/>
      <c r="I1419" s="29"/>
      <c r="J1419" s="33"/>
      <c r="K1419" s="33"/>
      <c r="L1419" s="33"/>
      <c r="M1419" s="33"/>
      <c r="N1419" s="33"/>
      <c r="O1419" s="33"/>
      <c r="P1419" s="33"/>
      <c r="Q1419" s="33"/>
      <c r="R1419" s="33"/>
      <c r="S1419" s="33"/>
    </row>
    <row r="1420" spans="8:19" ht="40.950000000000003" customHeight="1" x14ac:dyDescent="0.3">
      <c r="H1420" s="29"/>
      <c r="I1420" s="29"/>
      <c r="J1420" s="33"/>
      <c r="K1420" s="33"/>
      <c r="L1420" s="33"/>
      <c r="M1420" s="33"/>
      <c r="N1420" s="33"/>
      <c r="O1420" s="33"/>
      <c r="P1420" s="33"/>
      <c r="Q1420" s="33"/>
      <c r="R1420" s="33"/>
      <c r="S1420" s="33"/>
    </row>
    <row r="1421" spans="8:19" ht="40.950000000000003" customHeight="1" x14ac:dyDescent="0.3">
      <c r="H1421" s="29"/>
      <c r="I1421" s="29"/>
      <c r="J1421" s="33"/>
      <c r="K1421" s="33"/>
      <c r="L1421" s="33"/>
      <c r="M1421" s="33"/>
      <c r="N1421" s="33"/>
      <c r="O1421" s="33"/>
      <c r="P1421" s="33"/>
      <c r="Q1421" s="33"/>
      <c r="R1421" s="33"/>
      <c r="S1421" s="33"/>
    </row>
    <row r="1422" spans="8:19" ht="40.950000000000003" customHeight="1" x14ac:dyDescent="0.3">
      <c r="H1422" s="29"/>
      <c r="I1422" s="29"/>
      <c r="J1422" s="33"/>
      <c r="K1422" s="33"/>
      <c r="L1422" s="33"/>
      <c r="M1422" s="33"/>
      <c r="N1422" s="33"/>
      <c r="O1422" s="33"/>
      <c r="P1422" s="33"/>
      <c r="Q1422" s="33"/>
      <c r="R1422" s="33"/>
      <c r="S1422" s="33"/>
    </row>
    <row r="1423" spans="8:19" ht="40.950000000000003" customHeight="1" x14ac:dyDescent="0.3">
      <c r="H1423" s="29"/>
      <c r="I1423" s="29"/>
      <c r="J1423" s="33"/>
      <c r="K1423" s="33"/>
      <c r="L1423" s="33"/>
      <c r="M1423" s="33"/>
      <c r="N1423" s="33"/>
      <c r="O1423" s="33"/>
      <c r="P1423" s="33"/>
      <c r="Q1423" s="33"/>
      <c r="R1423" s="33"/>
      <c r="S1423" s="33"/>
    </row>
    <row r="1424" spans="8:19" ht="40.950000000000003" customHeight="1" x14ac:dyDescent="0.3">
      <c r="H1424" s="29"/>
      <c r="I1424" s="29"/>
      <c r="J1424" s="33"/>
      <c r="K1424" s="33"/>
      <c r="L1424" s="33"/>
      <c r="M1424" s="33"/>
      <c r="N1424" s="33"/>
      <c r="O1424" s="33"/>
      <c r="P1424" s="33"/>
      <c r="Q1424" s="33"/>
      <c r="R1424" s="33"/>
      <c r="S1424" s="33"/>
    </row>
    <row r="1425" spans="8:19" ht="40.950000000000003" customHeight="1" x14ac:dyDescent="0.3">
      <c r="H1425" s="29"/>
      <c r="I1425" s="29"/>
      <c r="J1425" s="33"/>
      <c r="K1425" s="33"/>
      <c r="L1425" s="33"/>
      <c r="M1425" s="33"/>
      <c r="N1425" s="33"/>
      <c r="O1425" s="33"/>
      <c r="P1425" s="33"/>
      <c r="Q1425" s="33"/>
      <c r="R1425" s="33"/>
      <c r="S1425" s="33"/>
    </row>
    <row r="1426" spans="8:19" ht="40.950000000000003" customHeight="1" x14ac:dyDescent="0.3">
      <c r="H1426" s="29"/>
      <c r="I1426" s="29"/>
      <c r="J1426" s="33"/>
      <c r="K1426" s="33"/>
      <c r="L1426" s="33"/>
      <c r="M1426" s="33"/>
      <c r="N1426" s="33"/>
      <c r="O1426" s="33"/>
      <c r="P1426" s="33"/>
      <c r="Q1426" s="33"/>
      <c r="R1426" s="33"/>
      <c r="S1426" s="33"/>
    </row>
    <row r="1427" spans="8:19" ht="40.950000000000003" customHeight="1" x14ac:dyDescent="0.3">
      <c r="H1427" s="29"/>
      <c r="I1427" s="29"/>
      <c r="J1427" s="33"/>
      <c r="K1427" s="33"/>
      <c r="L1427" s="33"/>
      <c r="M1427" s="33"/>
      <c r="N1427" s="33"/>
      <c r="O1427" s="33"/>
      <c r="P1427" s="33"/>
      <c r="Q1427" s="33"/>
      <c r="R1427" s="33"/>
      <c r="S1427" s="33"/>
    </row>
    <row r="1428" spans="8:19" ht="40.950000000000003" customHeight="1" x14ac:dyDescent="0.3">
      <c r="H1428" s="29"/>
      <c r="I1428" s="29"/>
      <c r="J1428" s="33"/>
      <c r="K1428" s="33"/>
      <c r="L1428" s="33"/>
      <c r="M1428" s="33"/>
      <c r="N1428" s="33"/>
      <c r="O1428" s="33"/>
      <c r="P1428" s="33"/>
      <c r="Q1428" s="33"/>
      <c r="R1428" s="33"/>
      <c r="S1428" s="33"/>
    </row>
    <row r="1429" spans="8:19" ht="40.950000000000003" customHeight="1" x14ac:dyDescent="0.3">
      <c r="H1429" s="29"/>
      <c r="I1429" s="29"/>
      <c r="J1429" s="33"/>
      <c r="K1429" s="33"/>
      <c r="L1429" s="33"/>
      <c r="M1429" s="33"/>
      <c r="N1429" s="33"/>
      <c r="O1429" s="33"/>
      <c r="P1429" s="33"/>
      <c r="Q1429" s="33"/>
      <c r="R1429" s="33"/>
      <c r="S1429" s="33"/>
    </row>
    <row r="1430" spans="8:19" ht="40.950000000000003" customHeight="1" x14ac:dyDescent="0.3">
      <c r="H1430" s="29"/>
      <c r="I1430" s="29"/>
      <c r="J1430" s="33"/>
      <c r="K1430" s="33"/>
      <c r="L1430" s="33"/>
      <c r="M1430" s="33"/>
      <c r="N1430" s="33"/>
      <c r="O1430" s="33"/>
      <c r="P1430" s="33"/>
      <c r="Q1430" s="33"/>
      <c r="R1430" s="33"/>
      <c r="S1430" s="33"/>
    </row>
    <row r="1431" spans="8:19" ht="40.950000000000003" customHeight="1" x14ac:dyDescent="0.3">
      <c r="H1431" s="29"/>
      <c r="I1431" s="29"/>
      <c r="J1431" s="33"/>
      <c r="K1431" s="33"/>
      <c r="L1431" s="33"/>
      <c r="M1431" s="33"/>
      <c r="N1431" s="33"/>
      <c r="O1431" s="33"/>
      <c r="P1431" s="33"/>
      <c r="Q1431" s="33"/>
      <c r="R1431" s="33"/>
      <c r="S1431" s="33"/>
    </row>
    <row r="1432" spans="8:19" ht="40.950000000000003" customHeight="1" x14ac:dyDescent="0.3">
      <c r="H1432" s="29"/>
      <c r="I1432" s="29"/>
      <c r="J1432" s="33"/>
      <c r="K1432" s="33"/>
      <c r="L1432" s="33"/>
      <c r="M1432" s="33"/>
      <c r="N1432" s="33"/>
      <c r="O1432" s="33"/>
      <c r="P1432" s="33"/>
      <c r="Q1432" s="33"/>
      <c r="R1432" s="33"/>
      <c r="S1432" s="33"/>
    </row>
    <row r="1433" spans="8:19" ht="40.950000000000003" customHeight="1" x14ac:dyDescent="0.3">
      <c r="H1433" s="29"/>
      <c r="I1433" s="29"/>
      <c r="J1433" s="33"/>
      <c r="K1433" s="33"/>
      <c r="L1433" s="33"/>
      <c r="M1433" s="33"/>
      <c r="N1433" s="33"/>
      <c r="O1433" s="33"/>
      <c r="P1433" s="33"/>
      <c r="Q1433" s="33"/>
      <c r="R1433" s="33"/>
      <c r="S1433" s="33"/>
    </row>
    <row r="1434" spans="8:19" ht="40.950000000000003" customHeight="1" x14ac:dyDescent="0.3">
      <c r="H1434" s="29"/>
      <c r="I1434" s="29"/>
      <c r="J1434" s="33"/>
      <c r="K1434" s="33"/>
      <c r="L1434" s="33"/>
      <c r="M1434" s="33"/>
      <c r="N1434" s="33"/>
      <c r="O1434" s="33"/>
      <c r="P1434" s="33"/>
      <c r="Q1434" s="33"/>
      <c r="R1434" s="33"/>
      <c r="S1434" s="33"/>
    </row>
    <row r="1435" spans="8:19" ht="40.950000000000003" customHeight="1" x14ac:dyDescent="0.3">
      <c r="H1435" s="29"/>
      <c r="I1435" s="29"/>
      <c r="J1435" s="33"/>
      <c r="K1435" s="33"/>
      <c r="L1435" s="33"/>
      <c r="M1435" s="33"/>
      <c r="N1435" s="33"/>
      <c r="O1435" s="33"/>
      <c r="P1435" s="33"/>
      <c r="Q1435" s="33"/>
      <c r="R1435" s="33"/>
      <c r="S1435" s="33"/>
    </row>
    <row r="1436" spans="8:19" ht="40.950000000000003" customHeight="1" x14ac:dyDescent="0.3">
      <c r="H1436" s="29"/>
      <c r="I1436" s="29"/>
      <c r="J1436" s="33"/>
      <c r="K1436" s="33"/>
      <c r="L1436" s="33"/>
      <c r="M1436" s="33"/>
      <c r="N1436" s="33"/>
      <c r="O1436" s="33"/>
      <c r="P1436" s="33"/>
      <c r="Q1436" s="33"/>
      <c r="R1436" s="33"/>
      <c r="S1436" s="33"/>
    </row>
    <row r="1437" spans="8:19" ht="40.950000000000003" customHeight="1" x14ac:dyDescent="0.3">
      <c r="H1437" s="29"/>
      <c r="I1437" s="29"/>
      <c r="J1437" s="33"/>
      <c r="K1437" s="33"/>
      <c r="L1437" s="33"/>
      <c r="M1437" s="33"/>
      <c r="N1437" s="33"/>
      <c r="O1437" s="33"/>
      <c r="P1437" s="33"/>
      <c r="Q1437" s="33"/>
      <c r="R1437" s="33"/>
      <c r="S1437" s="33"/>
    </row>
    <row r="1438" spans="8:19" ht="40.950000000000003" customHeight="1" x14ac:dyDescent="0.3">
      <c r="H1438" s="29"/>
      <c r="I1438" s="29"/>
      <c r="J1438" s="33"/>
      <c r="K1438" s="33"/>
      <c r="L1438" s="33"/>
      <c r="M1438" s="33"/>
      <c r="N1438" s="33"/>
      <c r="O1438" s="33"/>
      <c r="P1438" s="33"/>
      <c r="Q1438" s="33"/>
      <c r="R1438" s="33"/>
      <c r="S1438" s="33"/>
    </row>
    <row r="1439" spans="8:19" ht="40.950000000000003" customHeight="1" x14ac:dyDescent="0.3">
      <c r="H1439" s="29"/>
      <c r="I1439" s="29"/>
      <c r="J1439" s="33"/>
      <c r="K1439" s="33"/>
      <c r="L1439" s="33"/>
      <c r="M1439" s="33"/>
      <c r="N1439" s="33"/>
      <c r="O1439" s="33"/>
      <c r="P1439" s="33"/>
      <c r="Q1439" s="33"/>
      <c r="R1439" s="33"/>
      <c r="S1439" s="33"/>
    </row>
    <row r="1440" spans="8:19" ht="40.950000000000003" customHeight="1" x14ac:dyDescent="0.3">
      <c r="H1440" s="29"/>
      <c r="I1440" s="29"/>
      <c r="J1440" s="33"/>
      <c r="K1440" s="33"/>
      <c r="L1440" s="33"/>
      <c r="M1440" s="33"/>
      <c r="N1440" s="33"/>
      <c r="O1440" s="33"/>
      <c r="P1440" s="33"/>
      <c r="Q1440" s="33"/>
      <c r="R1440" s="33"/>
      <c r="S1440" s="33"/>
    </row>
    <row r="1441" spans="8:19" ht="40.950000000000003" customHeight="1" x14ac:dyDescent="0.3">
      <c r="H1441" s="29"/>
      <c r="I1441" s="29"/>
      <c r="J1441" s="33"/>
      <c r="K1441" s="33"/>
      <c r="L1441" s="33"/>
      <c r="M1441" s="33"/>
      <c r="N1441" s="33"/>
      <c r="O1441" s="33"/>
      <c r="P1441" s="33"/>
      <c r="Q1441" s="33"/>
      <c r="R1441" s="33"/>
      <c r="S1441" s="33"/>
    </row>
    <row r="1442" spans="8:19" ht="40.950000000000003" customHeight="1" x14ac:dyDescent="0.3">
      <c r="H1442" s="29"/>
      <c r="I1442" s="29"/>
      <c r="J1442" s="33"/>
      <c r="K1442" s="33"/>
      <c r="L1442" s="33"/>
      <c r="M1442" s="33"/>
      <c r="N1442" s="33"/>
      <c r="O1442" s="33"/>
      <c r="P1442" s="33"/>
      <c r="Q1442" s="33"/>
      <c r="R1442" s="33"/>
      <c r="S1442" s="33"/>
    </row>
    <row r="1443" spans="8:19" ht="40.950000000000003" customHeight="1" x14ac:dyDescent="0.3">
      <c r="H1443" s="29"/>
      <c r="I1443" s="29"/>
      <c r="J1443" s="33"/>
      <c r="K1443" s="33"/>
      <c r="L1443" s="33"/>
      <c r="M1443" s="33"/>
      <c r="N1443" s="33"/>
      <c r="O1443" s="33"/>
      <c r="P1443" s="33"/>
      <c r="Q1443" s="33"/>
      <c r="R1443" s="33"/>
      <c r="S1443" s="33"/>
    </row>
    <row r="1444" spans="8:19" ht="40.950000000000003" customHeight="1" x14ac:dyDescent="0.3">
      <c r="H1444" s="29"/>
      <c r="I1444" s="29"/>
      <c r="J1444" s="33"/>
      <c r="K1444" s="33"/>
      <c r="L1444" s="33"/>
      <c r="M1444" s="33"/>
      <c r="N1444" s="33"/>
      <c r="O1444" s="33"/>
      <c r="P1444" s="33"/>
      <c r="Q1444" s="33"/>
      <c r="R1444" s="33"/>
      <c r="S1444" s="33"/>
    </row>
    <row r="1445" spans="8:19" ht="40.950000000000003" customHeight="1" x14ac:dyDescent="0.3">
      <c r="H1445" s="29"/>
      <c r="I1445" s="29"/>
      <c r="J1445" s="33"/>
      <c r="K1445" s="33"/>
      <c r="L1445" s="33"/>
      <c r="M1445" s="33"/>
      <c r="N1445" s="33"/>
      <c r="O1445" s="33"/>
      <c r="P1445" s="33"/>
      <c r="Q1445" s="33"/>
      <c r="R1445" s="33"/>
      <c r="S1445" s="33"/>
    </row>
    <row r="1446" spans="8:19" ht="40.950000000000003" customHeight="1" x14ac:dyDescent="0.3">
      <c r="H1446" s="29"/>
      <c r="I1446" s="29"/>
      <c r="J1446" s="33"/>
      <c r="K1446" s="33"/>
      <c r="L1446" s="33"/>
      <c r="M1446" s="33"/>
      <c r="N1446" s="33"/>
      <c r="O1446" s="33"/>
      <c r="P1446" s="33"/>
      <c r="Q1446" s="33"/>
      <c r="R1446" s="33"/>
      <c r="S1446" s="33"/>
    </row>
    <row r="1447" spans="8:19" ht="40.950000000000003" customHeight="1" x14ac:dyDescent="0.3">
      <c r="H1447" s="29"/>
      <c r="I1447" s="29"/>
      <c r="J1447" s="33"/>
      <c r="K1447" s="33"/>
      <c r="L1447" s="33"/>
      <c r="M1447" s="33"/>
      <c r="N1447" s="33"/>
      <c r="O1447" s="33"/>
      <c r="P1447" s="33"/>
      <c r="Q1447" s="33"/>
      <c r="R1447" s="33"/>
      <c r="S1447" s="33"/>
    </row>
    <row r="1448" spans="8:19" ht="40.950000000000003" customHeight="1" x14ac:dyDescent="0.3">
      <c r="H1448" s="29"/>
      <c r="I1448" s="29"/>
      <c r="J1448" s="33"/>
      <c r="K1448" s="33"/>
      <c r="L1448" s="33"/>
      <c r="M1448" s="33"/>
      <c r="N1448" s="33"/>
      <c r="O1448" s="33"/>
      <c r="P1448" s="33"/>
      <c r="Q1448" s="33"/>
      <c r="R1448" s="33"/>
      <c r="S1448" s="33"/>
    </row>
    <row r="1449" spans="8:19" ht="40.950000000000003" customHeight="1" x14ac:dyDescent="0.3">
      <c r="H1449" s="29"/>
      <c r="I1449" s="29"/>
      <c r="J1449" s="33"/>
      <c r="K1449" s="33"/>
      <c r="L1449" s="33"/>
      <c r="M1449" s="33"/>
      <c r="N1449" s="33"/>
      <c r="O1449" s="33"/>
      <c r="P1449" s="33"/>
      <c r="Q1449" s="33"/>
      <c r="R1449" s="33"/>
      <c r="S1449" s="33"/>
    </row>
    <row r="1450" spans="8:19" ht="40.950000000000003" customHeight="1" x14ac:dyDescent="0.3">
      <c r="H1450" s="29"/>
      <c r="I1450" s="29"/>
      <c r="J1450" s="33"/>
      <c r="K1450" s="33"/>
      <c r="L1450" s="33"/>
      <c r="M1450" s="33"/>
      <c r="N1450" s="33"/>
      <c r="O1450" s="33"/>
      <c r="P1450" s="33"/>
      <c r="Q1450" s="33"/>
      <c r="R1450" s="33"/>
      <c r="S1450" s="33"/>
    </row>
    <row r="1451" spans="8:19" ht="40.950000000000003" customHeight="1" x14ac:dyDescent="0.3">
      <c r="H1451" s="29"/>
      <c r="I1451" s="29"/>
      <c r="J1451" s="33"/>
      <c r="K1451" s="33"/>
      <c r="L1451" s="33"/>
      <c r="M1451" s="33"/>
      <c r="N1451" s="33"/>
      <c r="O1451" s="33"/>
      <c r="P1451" s="33"/>
      <c r="Q1451" s="33"/>
      <c r="R1451" s="33"/>
      <c r="S1451" s="33"/>
    </row>
    <row r="1452" spans="8:19" ht="40.950000000000003" customHeight="1" x14ac:dyDescent="0.3">
      <c r="H1452" s="29"/>
      <c r="I1452" s="29"/>
      <c r="J1452" s="33"/>
      <c r="K1452" s="33"/>
      <c r="L1452" s="33"/>
      <c r="M1452" s="33"/>
      <c r="N1452" s="33"/>
      <c r="O1452" s="33"/>
      <c r="P1452" s="33"/>
      <c r="Q1452" s="33"/>
      <c r="R1452" s="33"/>
      <c r="S1452" s="33"/>
    </row>
    <row r="1453" spans="8:19" ht="40.950000000000003" customHeight="1" x14ac:dyDescent="0.3">
      <c r="H1453" s="29"/>
      <c r="I1453" s="29"/>
      <c r="J1453" s="33"/>
      <c r="K1453" s="33"/>
      <c r="L1453" s="33"/>
      <c r="M1453" s="33"/>
      <c r="N1453" s="33"/>
      <c r="O1453" s="33"/>
      <c r="P1453" s="33"/>
      <c r="Q1453" s="33"/>
      <c r="R1453" s="33"/>
      <c r="S1453" s="33"/>
    </row>
    <row r="1454" spans="8:19" ht="40.950000000000003" customHeight="1" x14ac:dyDescent="0.3">
      <c r="H1454" s="29"/>
      <c r="I1454" s="29"/>
      <c r="J1454" s="33"/>
      <c r="K1454" s="33"/>
      <c r="L1454" s="33"/>
      <c r="M1454" s="33"/>
      <c r="N1454" s="33"/>
      <c r="O1454" s="33"/>
      <c r="P1454" s="33"/>
      <c r="Q1454" s="33"/>
      <c r="R1454" s="33"/>
      <c r="S1454" s="33"/>
    </row>
    <row r="1455" spans="8:19" ht="40.950000000000003" customHeight="1" x14ac:dyDescent="0.3">
      <c r="H1455" s="29"/>
      <c r="I1455" s="29"/>
      <c r="J1455" s="33"/>
      <c r="K1455" s="33"/>
      <c r="L1455" s="33"/>
      <c r="M1455" s="33"/>
      <c r="N1455" s="33"/>
      <c r="O1455" s="33"/>
      <c r="P1455" s="33"/>
      <c r="Q1455" s="33"/>
      <c r="R1455" s="33"/>
      <c r="S1455" s="33"/>
    </row>
    <row r="1456" spans="8:19" ht="40.950000000000003" customHeight="1" x14ac:dyDescent="0.3">
      <c r="H1456" s="29"/>
      <c r="I1456" s="29"/>
      <c r="J1456" s="33"/>
      <c r="K1456" s="33"/>
      <c r="L1456" s="33"/>
      <c r="M1456" s="33"/>
      <c r="N1456" s="33"/>
      <c r="O1456" s="33"/>
      <c r="P1456" s="33"/>
      <c r="Q1456" s="33"/>
      <c r="R1456" s="33"/>
      <c r="S1456" s="33"/>
    </row>
    <row r="1457" spans="8:19" ht="40.950000000000003" customHeight="1" x14ac:dyDescent="0.3">
      <c r="H1457" s="29"/>
      <c r="I1457" s="29"/>
      <c r="J1457" s="33"/>
      <c r="K1457" s="33"/>
      <c r="L1457" s="33"/>
      <c r="M1457" s="33"/>
      <c r="N1457" s="33"/>
      <c r="O1457" s="33"/>
      <c r="P1457" s="33"/>
      <c r="Q1457" s="33"/>
      <c r="R1457" s="33"/>
      <c r="S1457" s="33"/>
    </row>
    <row r="1458" spans="8:19" ht="40.950000000000003" customHeight="1" x14ac:dyDescent="0.3">
      <c r="H1458" s="29"/>
      <c r="I1458" s="29"/>
      <c r="J1458" s="33"/>
      <c r="K1458" s="33"/>
      <c r="L1458" s="33"/>
      <c r="M1458" s="33"/>
      <c r="N1458" s="33"/>
      <c r="O1458" s="33"/>
      <c r="P1458" s="33"/>
      <c r="Q1458" s="33"/>
      <c r="R1458" s="33"/>
      <c r="S1458" s="33"/>
    </row>
    <row r="1459" spans="8:19" ht="40.950000000000003" customHeight="1" x14ac:dyDescent="0.3">
      <c r="H1459" s="29"/>
      <c r="I1459" s="29"/>
      <c r="J1459" s="33"/>
      <c r="K1459" s="33"/>
      <c r="L1459" s="33"/>
      <c r="M1459" s="33"/>
      <c r="N1459" s="33"/>
      <c r="O1459" s="33"/>
      <c r="P1459" s="33"/>
      <c r="Q1459" s="33"/>
      <c r="R1459" s="33"/>
      <c r="S1459" s="33"/>
    </row>
    <row r="1460" spans="8:19" ht="40.950000000000003" customHeight="1" x14ac:dyDescent="0.3">
      <c r="H1460" s="29"/>
      <c r="I1460" s="29"/>
      <c r="J1460" s="33"/>
      <c r="K1460" s="33"/>
      <c r="L1460" s="33"/>
      <c r="M1460" s="33"/>
      <c r="N1460" s="33"/>
      <c r="O1460" s="33"/>
      <c r="P1460" s="33"/>
      <c r="Q1460" s="33"/>
      <c r="R1460" s="33"/>
      <c r="S1460" s="33"/>
    </row>
    <row r="1461" spans="8:19" ht="40.950000000000003" customHeight="1" x14ac:dyDescent="0.3">
      <c r="H1461" s="29"/>
      <c r="I1461" s="29"/>
      <c r="J1461" s="33"/>
      <c r="K1461" s="33"/>
      <c r="L1461" s="33"/>
      <c r="M1461" s="33"/>
      <c r="N1461" s="33"/>
      <c r="O1461" s="33"/>
      <c r="P1461" s="33"/>
      <c r="Q1461" s="33"/>
      <c r="R1461" s="33"/>
      <c r="S1461" s="33"/>
    </row>
    <row r="1462" spans="8:19" ht="40.950000000000003" customHeight="1" x14ac:dyDescent="0.3">
      <c r="H1462" s="29"/>
      <c r="I1462" s="29"/>
      <c r="J1462" s="33"/>
      <c r="K1462" s="33"/>
      <c r="L1462" s="33"/>
      <c r="M1462" s="33"/>
      <c r="N1462" s="33"/>
      <c r="O1462" s="33"/>
      <c r="P1462" s="33"/>
      <c r="Q1462" s="33"/>
      <c r="R1462" s="33"/>
      <c r="S1462" s="33"/>
    </row>
    <row r="1463" spans="8:19" ht="40.950000000000003" customHeight="1" x14ac:dyDescent="0.3">
      <c r="H1463" s="29"/>
      <c r="I1463" s="29"/>
      <c r="J1463" s="33"/>
      <c r="K1463" s="33"/>
      <c r="L1463" s="33"/>
      <c r="M1463" s="33"/>
      <c r="N1463" s="33"/>
      <c r="O1463" s="33"/>
      <c r="P1463" s="33"/>
      <c r="Q1463" s="33"/>
      <c r="R1463" s="33"/>
      <c r="S1463" s="33"/>
    </row>
    <row r="1464" spans="8:19" ht="40.950000000000003" customHeight="1" x14ac:dyDescent="0.3">
      <c r="H1464" s="29"/>
      <c r="I1464" s="29"/>
      <c r="J1464" s="33"/>
      <c r="K1464" s="33"/>
      <c r="L1464" s="33"/>
      <c r="M1464" s="33"/>
      <c r="N1464" s="33"/>
      <c r="O1464" s="33"/>
      <c r="P1464" s="33"/>
      <c r="Q1464" s="33"/>
      <c r="R1464" s="33"/>
      <c r="S1464" s="33"/>
    </row>
    <row r="1465" spans="8:19" ht="40.950000000000003" customHeight="1" x14ac:dyDescent="0.3">
      <c r="H1465" s="29"/>
      <c r="I1465" s="29"/>
      <c r="J1465" s="33"/>
      <c r="K1465" s="33"/>
      <c r="L1465" s="33"/>
      <c r="M1465" s="33"/>
      <c r="N1465" s="33"/>
      <c r="O1465" s="33"/>
      <c r="P1465" s="33"/>
      <c r="Q1465" s="33"/>
      <c r="R1465" s="33"/>
      <c r="S1465" s="33"/>
    </row>
    <row r="1466" spans="8:19" ht="40.950000000000003" customHeight="1" x14ac:dyDescent="0.3">
      <c r="H1466" s="29"/>
      <c r="I1466" s="29"/>
      <c r="J1466" s="33"/>
      <c r="K1466" s="33"/>
      <c r="L1466" s="33"/>
      <c r="M1466" s="33"/>
      <c r="N1466" s="33"/>
      <c r="O1466" s="33"/>
      <c r="P1466" s="33"/>
      <c r="Q1466" s="33"/>
      <c r="R1466" s="33"/>
      <c r="S1466" s="33"/>
    </row>
    <row r="1467" spans="8:19" ht="40.950000000000003" customHeight="1" x14ac:dyDescent="0.3">
      <c r="H1467" s="29"/>
      <c r="I1467" s="29"/>
      <c r="J1467" s="33"/>
      <c r="K1467" s="33"/>
      <c r="L1467" s="33"/>
      <c r="M1467" s="33"/>
      <c r="N1467" s="33"/>
      <c r="O1467" s="33"/>
      <c r="P1467" s="33"/>
      <c r="Q1467" s="33"/>
      <c r="R1467" s="33"/>
      <c r="S1467" s="33"/>
    </row>
    <row r="1468" spans="8:19" ht="40.950000000000003" customHeight="1" x14ac:dyDescent="0.3">
      <c r="H1468" s="29"/>
      <c r="I1468" s="29"/>
      <c r="J1468" s="33"/>
      <c r="K1468" s="33"/>
      <c r="L1468" s="33"/>
      <c r="M1468" s="33"/>
      <c r="N1468" s="33"/>
      <c r="O1468" s="33"/>
      <c r="P1468" s="33"/>
      <c r="Q1468" s="33"/>
      <c r="R1468" s="33"/>
      <c r="S1468" s="33"/>
    </row>
    <row r="1469" spans="8:19" ht="40.950000000000003" customHeight="1" x14ac:dyDescent="0.3">
      <c r="H1469" s="29"/>
      <c r="I1469" s="29"/>
      <c r="J1469" s="33"/>
      <c r="K1469" s="33"/>
      <c r="L1469" s="33"/>
      <c r="M1469" s="33"/>
      <c r="N1469" s="33"/>
      <c r="O1469" s="33"/>
      <c r="P1469" s="33"/>
      <c r="Q1469" s="33"/>
      <c r="R1469" s="33"/>
      <c r="S1469" s="33"/>
    </row>
    <row r="1470" spans="8:19" ht="40.950000000000003" customHeight="1" x14ac:dyDescent="0.3">
      <c r="H1470" s="29"/>
      <c r="I1470" s="29"/>
      <c r="J1470" s="33"/>
      <c r="K1470" s="33"/>
      <c r="L1470" s="33"/>
      <c r="M1470" s="33"/>
      <c r="N1470" s="33"/>
      <c r="O1470" s="33"/>
      <c r="P1470" s="33"/>
      <c r="Q1470" s="33"/>
      <c r="R1470" s="33"/>
      <c r="S1470" s="33"/>
    </row>
    <row r="1471" spans="8:19" ht="40.950000000000003" customHeight="1" x14ac:dyDescent="0.3">
      <c r="H1471" s="29"/>
      <c r="I1471" s="29"/>
      <c r="J1471" s="33"/>
      <c r="K1471" s="33"/>
      <c r="L1471" s="33"/>
      <c r="M1471" s="33"/>
      <c r="N1471" s="33"/>
      <c r="O1471" s="33"/>
      <c r="P1471" s="33"/>
      <c r="Q1471" s="33"/>
      <c r="R1471" s="33"/>
      <c r="S1471" s="33"/>
    </row>
    <row r="1472" spans="8:19" ht="40.950000000000003" customHeight="1" x14ac:dyDescent="0.3">
      <c r="H1472" s="29"/>
      <c r="I1472" s="29"/>
      <c r="J1472" s="33"/>
      <c r="K1472" s="33"/>
      <c r="L1472" s="33"/>
      <c r="M1472" s="33"/>
      <c r="N1472" s="33"/>
      <c r="O1472" s="33"/>
      <c r="P1472" s="33"/>
      <c r="Q1472" s="33"/>
      <c r="R1472" s="33"/>
      <c r="S1472" s="33"/>
    </row>
    <row r="1473" spans="8:19" ht="40.950000000000003" customHeight="1" x14ac:dyDescent="0.3">
      <c r="H1473" s="29"/>
      <c r="I1473" s="29"/>
      <c r="J1473" s="33"/>
      <c r="K1473" s="33"/>
      <c r="L1473" s="33"/>
      <c r="M1473" s="33"/>
      <c r="N1473" s="33"/>
      <c r="O1473" s="33"/>
      <c r="P1473" s="33"/>
      <c r="Q1473" s="33"/>
      <c r="R1473" s="33"/>
      <c r="S1473" s="33"/>
    </row>
    <row r="1474" spans="8:19" ht="40.950000000000003" customHeight="1" x14ac:dyDescent="0.3">
      <c r="H1474" s="29"/>
      <c r="I1474" s="29"/>
      <c r="J1474" s="33"/>
      <c r="K1474" s="33"/>
      <c r="L1474" s="33"/>
      <c r="M1474" s="33"/>
      <c r="N1474" s="33"/>
      <c r="O1474" s="33"/>
      <c r="P1474" s="33"/>
      <c r="Q1474" s="33"/>
      <c r="R1474" s="33"/>
      <c r="S1474" s="33"/>
    </row>
    <row r="1475" spans="8:19" ht="40.950000000000003" customHeight="1" x14ac:dyDescent="0.3">
      <c r="H1475" s="29"/>
      <c r="I1475" s="29"/>
      <c r="J1475" s="33"/>
      <c r="K1475" s="33"/>
      <c r="L1475" s="33"/>
      <c r="M1475" s="33"/>
      <c r="N1475" s="33"/>
      <c r="O1475" s="33"/>
      <c r="P1475" s="33"/>
      <c r="Q1475" s="33"/>
      <c r="R1475" s="33"/>
      <c r="S1475" s="33"/>
    </row>
    <row r="1476" spans="8:19" ht="40.950000000000003" customHeight="1" x14ac:dyDescent="0.3">
      <c r="H1476" s="29"/>
      <c r="I1476" s="29"/>
      <c r="J1476" s="33"/>
      <c r="K1476" s="33"/>
      <c r="L1476" s="33"/>
      <c r="M1476" s="33"/>
      <c r="N1476" s="33"/>
      <c r="O1476" s="33"/>
      <c r="P1476" s="33"/>
      <c r="Q1476" s="33"/>
      <c r="R1476" s="33"/>
      <c r="S1476" s="33"/>
    </row>
    <row r="1477" spans="8:19" ht="40.950000000000003" customHeight="1" x14ac:dyDescent="0.3">
      <c r="H1477" s="29"/>
      <c r="I1477" s="29"/>
      <c r="J1477" s="33"/>
      <c r="K1477" s="33"/>
      <c r="L1477" s="33"/>
      <c r="M1477" s="33"/>
      <c r="N1477" s="33"/>
      <c r="O1477" s="33"/>
      <c r="P1477" s="33"/>
      <c r="Q1477" s="33"/>
      <c r="R1477" s="33"/>
      <c r="S1477" s="33"/>
    </row>
    <row r="1478" spans="8:19" ht="40.950000000000003" customHeight="1" x14ac:dyDescent="0.3">
      <c r="H1478" s="29"/>
      <c r="I1478" s="29"/>
      <c r="J1478" s="33"/>
      <c r="K1478" s="33"/>
      <c r="L1478" s="33"/>
      <c r="M1478" s="33"/>
      <c r="N1478" s="33"/>
      <c r="O1478" s="33"/>
      <c r="P1478" s="33"/>
      <c r="Q1478" s="33"/>
      <c r="R1478" s="33"/>
      <c r="S1478" s="33"/>
    </row>
    <row r="1479" spans="8:19" ht="40.950000000000003" customHeight="1" x14ac:dyDescent="0.3">
      <c r="H1479" s="29"/>
      <c r="I1479" s="29"/>
      <c r="J1479" s="33"/>
      <c r="K1479" s="33"/>
      <c r="L1479" s="33"/>
      <c r="M1479" s="33"/>
      <c r="N1479" s="33"/>
      <c r="O1479" s="33"/>
      <c r="P1479" s="33"/>
      <c r="Q1479" s="33"/>
      <c r="R1479" s="33"/>
      <c r="S1479" s="33"/>
    </row>
    <row r="1480" spans="8:19" ht="40.950000000000003" customHeight="1" x14ac:dyDescent="0.3">
      <c r="H1480" s="29"/>
      <c r="I1480" s="29"/>
      <c r="J1480" s="33"/>
      <c r="K1480" s="33"/>
      <c r="L1480" s="33"/>
      <c r="M1480" s="33"/>
      <c r="N1480" s="33"/>
      <c r="O1480" s="33"/>
      <c r="P1480" s="33"/>
      <c r="Q1480" s="33"/>
      <c r="R1480" s="33"/>
      <c r="S1480" s="33"/>
    </row>
    <row r="1481" spans="8:19" ht="40.950000000000003" customHeight="1" x14ac:dyDescent="0.3">
      <c r="H1481" s="29"/>
      <c r="I1481" s="29"/>
      <c r="J1481" s="33"/>
      <c r="K1481" s="33"/>
      <c r="L1481" s="33"/>
      <c r="M1481" s="33"/>
      <c r="N1481" s="33"/>
      <c r="O1481" s="33"/>
      <c r="P1481" s="33"/>
      <c r="Q1481" s="33"/>
      <c r="R1481" s="33"/>
      <c r="S1481" s="33"/>
    </row>
    <row r="1482" spans="8:19" ht="40.950000000000003" customHeight="1" x14ac:dyDescent="0.3">
      <c r="H1482" s="29"/>
      <c r="I1482" s="29"/>
      <c r="J1482" s="33"/>
      <c r="K1482" s="33"/>
      <c r="L1482" s="33"/>
      <c r="M1482" s="33"/>
      <c r="N1482" s="33"/>
      <c r="O1482" s="33"/>
      <c r="P1482" s="33"/>
      <c r="Q1482" s="33"/>
      <c r="R1482" s="33"/>
      <c r="S1482" s="33"/>
    </row>
    <row r="1483" spans="8:19" ht="40.950000000000003" customHeight="1" x14ac:dyDescent="0.3">
      <c r="H1483" s="29"/>
      <c r="I1483" s="29"/>
      <c r="J1483" s="33"/>
      <c r="K1483" s="33"/>
      <c r="L1483" s="33"/>
      <c r="M1483" s="33"/>
      <c r="N1483" s="33"/>
      <c r="O1483" s="33"/>
      <c r="P1483" s="33"/>
      <c r="Q1483" s="33"/>
      <c r="R1483" s="33"/>
      <c r="S1483" s="33"/>
    </row>
    <row r="1484" spans="8:19" ht="40.950000000000003" customHeight="1" x14ac:dyDescent="0.3">
      <c r="H1484" s="29"/>
      <c r="I1484" s="29"/>
      <c r="J1484" s="33"/>
      <c r="K1484" s="33"/>
      <c r="L1484" s="33"/>
      <c r="M1484" s="33"/>
      <c r="N1484" s="33"/>
      <c r="O1484" s="33"/>
      <c r="P1484" s="33"/>
      <c r="Q1484" s="33"/>
      <c r="R1484" s="33"/>
      <c r="S1484" s="33"/>
    </row>
    <row r="1485" spans="8:19" ht="40.950000000000003" customHeight="1" x14ac:dyDescent="0.3">
      <c r="H1485" s="29"/>
      <c r="I1485" s="29"/>
      <c r="J1485" s="33"/>
      <c r="K1485" s="33"/>
      <c r="L1485" s="33"/>
      <c r="M1485" s="33"/>
      <c r="N1485" s="33"/>
      <c r="O1485" s="33"/>
      <c r="P1485" s="33"/>
      <c r="Q1485" s="33"/>
      <c r="R1485" s="33"/>
      <c r="S1485" s="33"/>
    </row>
    <row r="1486" spans="8:19" ht="40.950000000000003" customHeight="1" x14ac:dyDescent="0.3">
      <c r="H1486" s="29"/>
      <c r="I1486" s="29"/>
      <c r="J1486" s="33"/>
      <c r="K1486" s="33"/>
      <c r="L1486" s="33"/>
      <c r="M1486" s="33"/>
      <c r="N1486" s="33"/>
      <c r="O1486" s="33"/>
      <c r="P1486" s="33"/>
      <c r="Q1486" s="33"/>
      <c r="R1486" s="33"/>
      <c r="S1486" s="33"/>
    </row>
    <row r="1487" spans="8:19" ht="40.950000000000003" customHeight="1" x14ac:dyDescent="0.3">
      <c r="H1487" s="29"/>
      <c r="I1487" s="29"/>
      <c r="J1487" s="33"/>
      <c r="K1487" s="33"/>
      <c r="L1487" s="33"/>
      <c r="M1487" s="33"/>
      <c r="N1487" s="33"/>
      <c r="O1487" s="33"/>
      <c r="P1487" s="33"/>
      <c r="Q1487" s="33"/>
      <c r="R1487" s="33"/>
      <c r="S1487" s="33"/>
    </row>
    <row r="1488" spans="8:19" ht="40.950000000000003" customHeight="1" x14ac:dyDescent="0.3">
      <c r="H1488" s="29"/>
      <c r="I1488" s="29"/>
      <c r="J1488" s="33"/>
      <c r="K1488" s="33"/>
      <c r="L1488" s="33"/>
      <c r="M1488" s="33"/>
      <c r="N1488" s="33"/>
      <c r="O1488" s="33"/>
      <c r="P1488" s="33"/>
      <c r="Q1488" s="33"/>
      <c r="R1488" s="33"/>
      <c r="S1488" s="33"/>
    </row>
    <row r="1489" spans="8:19" ht="40.950000000000003" customHeight="1" x14ac:dyDescent="0.3">
      <c r="H1489" s="29"/>
      <c r="I1489" s="29"/>
      <c r="J1489" s="33"/>
      <c r="K1489" s="33"/>
      <c r="L1489" s="33"/>
      <c r="M1489" s="33"/>
      <c r="N1489" s="33"/>
      <c r="O1489" s="33"/>
      <c r="P1489" s="33"/>
      <c r="Q1489" s="33"/>
      <c r="R1489" s="33"/>
      <c r="S1489" s="33"/>
    </row>
    <row r="1490" spans="8:19" ht="40.950000000000003" customHeight="1" x14ac:dyDescent="0.3">
      <c r="H1490" s="29"/>
      <c r="I1490" s="29"/>
      <c r="J1490" s="33"/>
      <c r="K1490" s="33"/>
      <c r="L1490" s="33"/>
      <c r="M1490" s="33"/>
      <c r="N1490" s="33"/>
      <c r="O1490" s="33"/>
      <c r="P1490" s="33"/>
      <c r="Q1490" s="33"/>
      <c r="R1490" s="33"/>
      <c r="S1490" s="33"/>
    </row>
    <row r="1491" spans="8:19" ht="40.950000000000003" customHeight="1" x14ac:dyDescent="0.3">
      <c r="H1491" s="29"/>
      <c r="I1491" s="29"/>
      <c r="J1491" s="33"/>
      <c r="K1491" s="33"/>
      <c r="L1491" s="33"/>
      <c r="M1491" s="33"/>
      <c r="N1491" s="33"/>
      <c r="O1491" s="33"/>
      <c r="P1491" s="33"/>
      <c r="Q1491" s="33"/>
      <c r="R1491" s="33"/>
      <c r="S1491" s="33"/>
    </row>
    <row r="1492" spans="8:19" ht="40.950000000000003" customHeight="1" x14ac:dyDescent="0.3">
      <c r="H1492" s="29"/>
      <c r="I1492" s="29"/>
      <c r="J1492" s="33"/>
      <c r="K1492" s="33"/>
      <c r="L1492" s="33"/>
      <c r="M1492" s="33"/>
      <c r="N1492" s="33"/>
      <c r="O1492" s="33"/>
      <c r="P1492" s="33"/>
      <c r="Q1492" s="33"/>
      <c r="R1492" s="33"/>
      <c r="S1492" s="33"/>
    </row>
    <row r="1493" spans="8:19" ht="40.950000000000003" customHeight="1" x14ac:dyDescent="0.3">
      <c r="H1493" s="29"/>
      <c r="I1493" s="29"/>
      <c r="J1493" s="33"/>
      <c r="K1493" s="33"/>
      <c r="L1493" s="33"/>
      <c r="M1493" s="33"/>
      <c r="N1493" s="33"/>
      <c r="O1493" s="33"/>
      <c r="P1493" s="33"/>
      <c r="Q1493" s="33"/>
      <c r="R1493" s="33"/>
      <c r="S1493" s="33"/>
    </row>
    <row r="1494" spans="8:19" ht="40.950000000000003" customHeight="1" x14ac:dyDescent="0.3">
      <c r="H1494" s="29"/>
      <c r="I1494" s="29"/>
      <c r="J1494" s="33"/>
      <c r="K1494" s="33"/>
      <c r="L1494" s="33"/>
      <c r="M1494" s="33"/>
      <c r="N1494" s="33"/>
      <c r="O1494" s="33"/>
      <c r="P1494" s="33"/>
      <c r="Q1494" s="33"/>
      <c r="R1494" s="33"/>
      <c r="S1494" s="33"/>
    </row>
    <row r="1495" spans="8:19" ht="40.950000000000003" customHeight="1" x14ac:dyDescent="0.3">
      <c r="H1495" s="29"/>
      <c r="I1495" s="29"/>
      <c r="J1495" s="33"/>
      <c r="K1495" s="33"/>
      <c r="L1495" s="33"/>
      <c r="M1495" s="33"/>
      <c r="N1495" s="33"/>
      <c r="O1495" s="33"/>
      <c r="P1495" s="33"/>
      <c r="Q1495" s="33"/>
      <c r="R1495" s="33"/>
      <c r="S1495" s="33"/>
    </row>
    <row r="1496" spans="8:19" ht="40.950000000000003" customHeight="1" x14ac:dyDescent="0.3">
      <c r="H1496" s="29"/>
      <c r="I1496" s="29"/>
      <c r="J1496" s="33"/>
      <c r="K1496" s="33"/>
      <c r="L1496" s="33"/>
      <c r="M1496" s="33"/>
      <c r="N1496" s="33"/>
      <c r="O1496" s="33"/>
      <c r="P1496" s="33"/>
      <c r="Q1496" s="33"/>
      <c r="R1496" s="33"/>
      <c r="S1496" s="33"/>
    </row>
    <row r="1497" spans="8:19" ht="40.950000000000003" customHeight="1" x14ac:dyDescent="0.3">
      <c r="H1497" s="29"/>
      <c r="I1497" s="29"/>
      <c r="J1497" s="33"/>
      <c r="K1497" s="33"/>
      <c r="L1497" s="33"/>
      <c r="M1497" s="33"/>
      <c r="N1497" s="33"/>
      <c r="O1497" s="33"/>
      <c r="P1497" s="33"/>
      <c r="Q1497" s="33"/>
      <c r="R1497" s="33"/>
      <c r="S1497" s="33"/>
    </row>
    <row r="1498" spans="8:19" ht="40.950000000000003" customHeight="1" x14ac:dyDescent="0.3">
      <c r="H1498" s="29"/>
      <c r="I1498" s="29"/>
      <c r="J1498" s="33"/>
      <c r="K1498" s="33"/>
      <c r="L1498" s="33"/>
      <c r="M1498" s="33"/>
      <c r="N1498" s="33"/>
      <c r="O1498" s="33"/>
      <c r="P1498" s="33"/>
      <c r="Q1498" s="33"/>
      <c r="R1498" s="33"/>
      <c r="S1498" s="33"/>
    </row>
    <row r="1499" spans="8:19" ht="40.950000000000003" customHeight="1" x14ac:dyDescent="0.3">
      <c r="H1499" s="29"/>
      <c r="I1499" s="29"/>
      <c r="J1499" s="33"/>
      <c r="K1499" s="33"/>
      <c r="L1499" s="33"/>
      <c r="M1499" s="33"/>
      <c r="N1499" s="33"/>
      <c r="O1499" s="33"/>
      <c r="P1499" s="33"/>
      <c r="Q1499" s="33"/>
      <c r="R1499" s="33"/>
      <c r="S1499" s="33"/>
    </row>
    <row r="1500" spans="8:19" ht="40.950000000000003" customHeight="1" x14ac:dyDescent="0.3">
      <c r="H1500" s="29"/>
      <c r="I1500" s="29"/>
      <c r="J1500" s="33"/>
      <c r="K1500" s="33"/>
      <c r="L1500" s="33"/>
      <c r="M1500" s="33"/>
      <c r="N1500" s="33"/>
      <c r="O1500" s="33"/>
      <c r="P1500" s="33"/>
      <c r="Q1500" s="33"/>
      <c r="R1500" s="33"/>
      <c r="S1500" s="33"/>
    </row>
    <row r="1501" spans="8:19" ht="40.950000000000003" customHeight="1" x14ac:dyDescent="0.3">
      <c r="H1501" s="29"/>
      <c r="I1501" s="29"/>
      <c r="J1501" s="33"/>
      <c r="K1501" s="33"/>
      <c r="L1501" s="33"/>
      <c r="M1501" s="33"/>
      <c r="N1501" s="33"/>
      <c r="O1501" s="33"/>
      <c r="P1501" s="33"/>
      <c r="Q1501" s="33"/>
      <c r="R1501" s="33"/>
      <c r="S1501" s="33"/>
    </row>
    <row r="1502" spans="8:19" ht="40.950000000000003" customHeight="1" x14ac:dyDescent="0.3">
      <c r="H1502" s="29"/>
      <c r="I1502" s="29"/>
      <c r="J1502" s="33"/>
      <c r="K1502" s="33"/>
      <c r="L1502" s="33"/>
      <c r="M1502" s="33"/>
      <c r="N1502" s="33"/>
      <c r="O1502" s="33"/>
      <c r="P1502" s="33"/>
      <c r="Q1502" s="33"/>
      <c r="R1502" s="33"/>
      <c r="S1502" s="33"/>
    </row>
    <row r="1503" spans="8:19" ht="40.950000000000003" customHeight="1" x14ac:dyDescent="0.3">
      <c r="H1503" s="29"/>
      <c r="I1503" s="29"/>
      <c r="J1503" s="33"/>
      <c r="K1503" s="33"/>
      <c r="L1503" s="33"/>
      <c r="M1503" s="33"/>
      <c r="N1503" s="33"/>
      <c r="O1503" s="33"/>
      <c r="P1503" s="33"/>
      <c r="Q1503" s="33"/>
      <c r="R1503" s="33"/>
      <c r="S1503" s="33"/>
    </row>
    <row r="1504" spans="8:19" ht="40.950000000000003" customHeight="1" x14ac:dyDescent="0.3">
      <c r="H1504" s="29"/>
      <c r="I1504" s="29"/>
      <c r="J1504" s="33"/>
      <c r="K1504" s="33"/>
      <c r="L1504" s="33"/>
      <c r="M1504" s="33"/>
      <c r="N1504" s="33"/>
      <c r="O1504" s="33"/>
      <c r="P1504" s="33"/>
      <c r="Q1504" s="33"/>
      <c r="R1504" s="33"/>
      <c r="S1504" s="33"/>
    </row>
    <row r="1505" spans="8:19" ht="40.950000000000003" customHeight="1" x14ac:dyDescent="0.3">
      <c r="H1505" s="29"/>
      <c r="I1505" s="29"/>
      <c r="J1505" s="33"/>
      <c r="K1505" s="33"/>
      <c r="L1505" s="33"/>
      <c r="M1505" s="33"/>
      <c r="N1505" s="33"/>
      <c r="O1505" s="33"/>
      <c r="P1505" s="33"/>
      <c r="Q1505" s="33"/>
      <c r="R1505" s="33"/>
      <c r="S1505" s="33"/>
    </row>
    <row r="1506" spans="8:19" ht="40.950000000000003" customHeight="1" x14ac:dyDescent="0.3">
      <c r="H1506" s="29"/>
      <c r="I1506" s="29"/>
      <c r="J1506" s="33"/>
      <c r="K1506" s="33"/>
      <c r="L1506" s="33"/>
      <c r="M1506" s="33"/>
      <c r="N1506" s="33"/>
      <c r="O1506" s="33"/>
      <c r="P1506" s="33"/>
      <c r="Q1506" s="33"/>
      <c r="R1506" s="33"/>
      <c r="S1506" s="33"/>
    </row>
    <row r="1507" spans="8:19" ht="40.950000000000003" customHeight="1" x14ac:dyDescent="0.3">
      <c r="H1507" s="29"/>
      <c r="I1507" s="29"/>
      <c r="J1507" s="33"/>
      <c r="K1507" s="33"/>
      <c r="L1507" s="33"/>
      <c r="M1507" s="33"/>
      <c r="N1507" s="33"/>
      <c r="O1507" s="33"/>
      <c r="P1507" s="33"/>
      <c r="Q1507" s="33"/>
      <c r="R1507" s="33"/>
      <c r="S1507" s="33"/>
    </row>
    <row r="1508" spans="8:19" ht="40.950000000000003" customHeight="1" x14ac:dyDescent="0.3">
      <c r="H1508" s="29"/>
      <c r="I1508" s="29"/>
      <c r="J1508" s="33"/>
      <c r="K1508" s="33"/>
      <c r="L1508" s="33"/>
      <c r="M1508" s="33"/>
      <c r="N1508" s="33"/>
      <c r="O1508" s="33"/>
      <c r="P1508" s="33"/>
      <c r="Q1508" s="33"/>
      <c r="R1508" s="33"/>
      <c r="S1508" s="33"/>
    </row>
    <row r="1509" spans="8:19" ht="40.950000000000003" customHeight="1" x14ac:dyDescent="0.3">
      <c r="H1509" s="29"/>
      <c r="I1509" s="29"/>
      <c r="J1509" s="33"/>
      <c r="K1509" s="33"/>
      <c r="L1509" s="33"/>
      <c r="M1509" s="33"/>
      <c r="N1509" s="33"/>
      <c r="O1509" s="33"/>
      <c r="P1509" s="33"/>
      <c r="Q1509" s="33"/>
      <c r="R1509" s="33"/>
      <c r="S1509" s="33"/>
    </row>
    <row r="1510" spans="8:19" ht="40.950000000000003" customHeight="1" x14ac:dyDescent="0.3">
      <c r="H1510" s="29"/>
      <c r="I1510" s="29"/>
      <c r="J1510" s="33"/>
      <c r="K1510" s="33"/>
      <c r="L1510" s="33"/>
      <c r="M1510" s="33"/>
      <c r="N1510" s="33"/>
      <c r="O1510" s="33"/>
      <c r="P1510" s="33"/>
      <c r="Q1510" s="33"/>
      <c r="R1510" s="33"/>
      <c r="S1510" s="33"/>
    </row>
    <row r="1511" spans="8:19" ht="40.950000000000003" customHeight="1" x14ac:dyDescent="0.3">
      <c r="H1511" s="29"/>
      <c r="I1511" s="29"/>
      <c r="J1511" s="33"/>
      <c r="K1511" s="33"/>
      <c r="L1511" s="33"/>
      <c r="M1511" s="33"/>
      <c r="N1511" s="33"/>
      <c r="O1511" s="33"/>
      <c r="P1511" s="33"/>
      <c r="Q1511" s="33"/>
      <c r="R1511" s="33"/>
      <c r="S1511" s="33"/>
    </row>
    <row r="1512" spans="8:19" ht="40.950000000000003" customHeight="1" x14ac:dyDescent="0.3">
      <c r="H1512" s="29"/>
      <c r="I1512" s="29"/>
      <c r="J1512" s="33"/>
      <c r="K1512" s="33"/>
      <c r="L1512" s="33"/>
      <c r="M1512" s="33"/>
      <c r="N1512" s="33"/>
      <c r="O1512" s="33"/>
      <c r="P1512" s="33"/>
      <c r="Q1512" s="33"/>
      <c r="R1512" s="33"/>
      <c r="S1512" s="33"/>
    </row>
    <row r="1513" spans="8:19" ht="40.950000000000003" customHeight="1" x14ac:dyDescent="0.3">
      <c r="H1513" s="29"/>
      <c r="I1513" s="29"/>
      <c r="J1513" s="33"/>
      <c r="K1513" s="33"/>
      <c r="L1513" s="33"/>
      <c r="M1513" s="33"/>
      <c r="N1513" s="33"/>
      <c r="O1513" s="33"/>
      <c r="P1513" s="33"/>
      <c r="Q1513" s="33"/>
      <c r="R1513" s="33"/>
      <c r="S1513" s="33"/>
    </row>
    <row r="1514" spans="8:19" ht="40.950000000000003" customHeight="1" x14ac:dyDescent="0.3">
      <c r="H1514" s="29"/>
      <c r="I1514" s="29"/>
      <c r="J1514" s="33"/>
      <c r="K1514" s="33"/>
      <c r="L1514" s="33"/>
      <c r="M1514" s="33"/>
      <c r="N1514" s="33"/>
      <c r="O1514" s="33"/>
      <c r="P1514" s="33"/>
      <c r="Q1514" s="33"/>
      <c r="R1514" s="33"/>
      <c r="S1514" s="33"/>
    </row>
    <row r="1515" spans="8:19" ht="40.950000000000003" customHeight="1" x14ac:dyDescent="0.3">
      <c r="H1515" s="29"/>
      <c r="I1515" s="29"/>
      <c r="J1515" s="33"/>
      <c r="K1515" s="33"/>
      <c r="L1515" s="33"/>
      <c r="M1515" s="33"/>
      <c r="N1515" s="33"/>
      <c r="O1515" s="33"/>
      <c r="P1515" s="33"/>
      <c r="Q1515" s="33"/>
      <c r="R1515" s="33"/>
      <c r="S1515" s="33"/>
    </row>
    <row r="1516" spans="8:19" ht="40.950000000000003" customHeight="1" x14ac:dyDescent="0.3">
      <c r="H1516" s="29"/>
      <c r="I1516" s="29"/>
      <c r="J1516" s="33"/>
      <c r="K1516" s="33"/>
      <c r="L1516" s="33"/>
      <c r="M1516" s="33"/>
      <c r="N1516" s="33"/>
      <c r="O1516" s="33"/>
      <c r="P1516" s="33"/>
      <c r="Q1516" s="33"/>
      <c r="R1516" s="33"/>
      <c r="S1516" s="33"/>
    </row>
    <row r="1517" spans="8:19" ht="40.950000000000003" customHeight="1" x14ac:dyDescent="0.3">
      <c r="H1517" s="29"/>
      <c r="I1517" s="29"/>
      <c r="J1517" s="33"/>
      <c r="K1517" s="33"/>
      <c r="L1517" s="33"/>
      <c r="M1517" s="33"/>
      <c r="N1517" s="33"/>
      <c r="O1517" s="33"/>
      <c r="P1517" s="33"/>
      <c r="Q1517" s="33"/>
      <c r="R1517" s="33"/>
      <c r="S1517" s="33"/>
    </row>
    <row r="1518" spans="8:19" ht="40.950000000000003" customHeight="1" x14ac:dyDescent="0.3">
      <c r="H1518" s="29"/>
      <c r="I1518" s="29"/>
      <c r="J1518" s="33"/>
      <c r="K1518" s="33"/>
      <c r="L1518" s="33"/>
      <c r="M1518" s="33"/>
      <c r="N1518" s="33"/>
      <c r="O1518" s="33"/>
      <c r="P1518" s="33"/>
      <c r="Q1518" s="33"/>
      <c r="R1518" s="33"/>
      <c r="S1518" s="33"/>
    </row>
    <row r="1519" spans="8:19" ht="40.950000000000003" customHeight="1" x14ac:dyDescent="0.3">
      <c r="H1519" s="29"/>
      <c r="I1519" s="29"/>
      <c r="J1519" s="33"/>
      <c r="K1519" s="33"/>
      <c r="L1519" s="33"/>
      <c r="M1519" s="33"/>
      <c r="N1519" s="33"/>
      <c r="O1519" s="33"/>
      <c r="P1519" s="33"/>
      <c r="Q1519" s="33"/>
      <c r="R1519" s="33"/>
      <c r="S1519" s="33"/>
    </row>
    <row r="1520" spans="8:19" ht="40.950000000000003" customHeight="1" x14ac:dyDescent="0.3">
      <c r="H1520" s="29"/>
      <c r="I1520" s="29"/>
      <c r="J1520" s="33"/>
      <c r="K1520" s="33"/>
      <c r="L1520" s="33"/>
      <c r="M1520" s="33"/>
      <c r="N1520" s="33"/>
      <c r="O1520" s="33"/>
      <c r="P1520" s="33"/>
      <c r="Q1520" s="33"/>
      <c r="R1520" s="33"/>
      <c r="S1520" s="33"/>
    </row>
    <row r="1521" spans="8:19" ht="40.950000000000003" customHeight="1" x14ac:dyDescent="0.3">
      <c r="H1521" s="29"/>
      <c r="I1521" s="29"/>
      <c r="J1521" s="33"/>
      <c r="K1521" s="33"/>
      <c r="L1521" s="33"/>
      <c r="M1521" s="33"/>
      <c r="N1521" s="33"/>
      <c r="O1521" s="33"/>
      <c r="P1521" s="33"/>
      <c r="Q1521" s="33"/>
      <c r="R1521" s="33"/>
      <c r="S1521" s="33"/>
    </row>
    <row r="1522" spans="8:19" ht="40.950000000000003" customHeight="1" x14ac:dyDescent="0.3">
      <c r="H1522" s="29"/>
      <c r="I1522" s="29"/>
      <c r="J1522" s="33"/>
      <c r="K1522" s="33"/>
      <c r="L1522" s="33"/>
      <c r="M1522" s="33"/>
      <c r="N1522" s="33"/>
      <c r="O1522" s="33"/>
      <c r="P1522" s="33"/>
      <c r="Q1522" s="33"/>
      <c r="R1522" s="33"/>
      <c r="S1522" s="33"/>
    </row>
    <row r="1523" spans="8:19" ht="40.950000000000003" customHeight="1" x14ac:dyDescent="0.3">
      <c r="H1523" s="29"/>
      <c r="I1523" s="29"/>
      <c r="J1523" s="33"/>
      <c r="K1523" s="33"/>
      <c r="L1523" s="33"/>
      <c r="M1523" s="33"/>
      <c r="N1523" s="33"/>
      <c r="O1523" s="33"/>
      <c r="P1523" s="33"/>
      <c r="Q1523" s="33"/>
      <c r="R1523" s="33"/>
      <c r="S1523" s="33"/>
    </row>
    <row r="1524" spans="8:19" ht="40.950000000000003" customHeight="1" x14ac:dyDescent="0.3">
      <c r="H1524" s="29"/>
      <c r="I1524" s="29"/>
      <c r="J1524" s="33"/>
      <c r="K1524" s="33"/>
      <c r="L1524" s="33"/>
      <c r="M1524" s="33"/>
      <c r="N1524" s="33"/>
      <c r="O1524" s="33"/>
      <c r="P1524" s="33"/>
      <c r="Q1524" s="33"/>
      <c r="R1524" s="33"/>
      <c r="S1524" s="33"/>
    </row>
    <row r="1525" spans="8:19" ht="40.950000000000003" customHeight="1" x14ac:dyDescent="0.3">
      <c r="H1525" s="29"/>
      <c r="I1525" s="29"/>
      <c r="J1525" s="33"/>
      <c r="K1525" s="33"/>
      <c r="L1525" s="33"/>
      <c r="M1525" s="33"/>
      <c r="N1525" s="33"/>
      <c r="O1525" s="33"/>
      <c r="P1525" s="33"/>
      <c r="Q1525" s="33"/>
      <c r="R1525" s="33"/>
      <c r="S1525" s="33"/>
    </row>
    <row r="1526" spans="8:19" ht="40.950000000000003" customHeight="1" x14ac:dyDescent="0.3">
      <c r="H1526" s="29"/>
      <c r="I1526" s="29"/>
      <c r="J1526" s="33"/>
      <c r="K1526" s="33"/>
      <c r="L1526" s="33"/>
      <c r="M1526" s="33"/>
      <c r="N1526" s="33"/>
      <c r="O1526" s="33"/>
      <c r="P1526" s="33"/>
      <c r="Q1526" s="33"/>
      <c r="R1526" s="33"/>
      <c r="S1526" s="33"/>
    </row>
    <row r="1527" spans="8:19" ht="40.950000000000003" customHeight="1" x14ac:dyDescent="0.3">
      <c r="H1527" s="29"/>
      <c r="I1527" s="29"/>
      <c r="J1527" s="33"/>
      <c r="K1527" s="33"/>
      <c r="L1527" s="33"/>
      <c r="M1527" s="33"/>
      <c r="N1527" s="33"/>
      <c r="O1527" s="33"/>
      <c r="P1527" s="33"/>
      <c r="Q1527" s="33"/>
      <c r="R1527" s="33"/>
      <c r="S1527" s="33"/>
    </row>
    <row r="1528" spans="8:19" ht="40.950000000000003" customHeight="1" x14ac:dyDescent="0.3">
      <c r="H1528" s="29"/>
      <c r="I1528" s="29"/>
      <c r="J1528" s="33"/>
      <c r="K1528" s="33"/>
      <c r="L1528" s="33"/>
      <c r="M1528" s="33"/>
      <c r="N1528" s="33"/>
      <c r="O1528" s="33"/>
      <c r="P1528" s="33"/>
      <c r="Q1528" s="33"/>
      <c r="R1528" s="33"/>
      <c r="S1528" s="33"/>
    </row>
    <row r="1529" spans="8:19" ht="40.950000000000003" customHeight="1" x14ac:dyDescent="0.3">
      <c r="H1529" s="29"/>
      <c r="I1529" s="29"/>
      <c r="J1529" s="33"/>
      <c r="K1529" s="33"/>
      <c r="L1529" s="33"/>
      <c r="M1529" s="33"/>
      <c r="N1529" s="33"/>
      <c r="O1529" s="33"/>
      <c r="P1529" s="33"/>
      <c r="Q1529" s="33"/>
      <c r="R1529" s="33"/>
      <c r="S1529" s="33"/>
    </row>
    <row r="1530" spans="8:19" ht="40.950000000000003" customHeight="1" x14ac:dyDescent="0.3">
      <c r="H1530" s="29"/>
      <c r="I1530" s="29"/>
      <c r="J1530" s="33"/>
      <c r="K1530" s="33"/>
      <c r="L1530" s="33"/>
      <c r="M1530" s="33"/>
      <c r="N1530" s="33"/>
      <c r="O1530" s="33"/>
      <c r="P1530" s="33"/>
      <c r="Q1530" s="33"/>
      <c r="R1530" s="33"/>
      <c r="S1530" s="33"/>
    </row>
    <row r="1531" spans="8:19" ht="40.950000000000003" customHeight="1" x14ac:dyDescent="0.3">
      <c r="H1531" s="29"/>
      <c r="I1531" s="29"/>
      <c r="J1531" s="33"/>
      <c r="K1531" s="33"/>
      <c r="L1531" s="33"/>
      <c r="M1531" s="33"/>
      <c r="N1531" s="33"/>
      <c r="O1531" s="33"/>
      <c r="P1531" s="33"/>
      <c r="Q1531" s="33"/>
      <c r="R1531" s="33"/>
      <c r="S1531" s="33"/>
    </row>
    <row r="1532" spans="8:19" ht="40.950000000000003" customHeight="1" x14ac:dyDescent="0.3">
      <c r="H1532" s="29"/>
      <c r="I1532" s="29"/>
      <c r="J1532" s="33"/>
      <c r="K1532" s="33"/>
      <c r="L1532" s="33"/>
      <c r="M1532" s="33"/>
      <c r="N1532" s="33"/>
      <c r="O1532" s="33"/>
      <c r="P1532" s="33"/>
      <c r="Q1532" s="33"/>
      <c r="R1532" s="33"/>
      <c r="S1532" s="33"/>
    </row>
    <row r="1533" spans="8:19" ht="40.950000000000003" customHeight="1" x14ac:dyDescent="0.3">
      <c r="H1533" s="29"/>
      <c r="I1533" s="29"/>
      <c r="J1533" s="33"/>
      <c r="K1533" s="33"/>
      <c r="L1533" s="33"/>
      <c r="M1533" s="33"/>
      <c r="N1533" s="33"/>
      <c r="O1533" s="33"/>
      <c r="P1533" s="33"/>
      <c r="Q1533" s="33"/>
      <c r="R1533" s="33"/>
      <c r="S1533" s="33"/>
    </row>
    <row r="1534" spans="8:19" ht="40.950000000000003" customHeight="1" x14ac:dyDescent="0.3">
      <c r="H1534" s="29"/>
      <c r="I1534" s="29"/>
      <c r="J1534" s="33"/>
      <c r="K1534" s="33"/>
      <c r="L1534" s="33"/>
      <c r="M1534" s="33"/>
      <c r="N1534" s="33"/>
      <c r="O1534" s="33"/>
      <c r="P1534" s="33"/>
      <c r="Q1534" s="33"/>
      <c r="R1534" s="33"/>
      <c r="S1534" s="33"/>
    </row>
    <row r="1535" spans="8:19" ht="40.950000000000003" customHeight="1" x14ac:dyDescent="0.3">
      <c r="H1535" s="29"/>
      <c r="I1535" s="29"/>
      <c r="J1535" s="33"/>
      <c r="K1535" s="33"/>
      <c r="L1535" s="33"/>
      <c r="M1535" s="33"/>
      <c r="N1535" s="33"/>
      <c r="O1535" s="33"/>
      <c r="P1535" s="33"/>
      <c r="Q1535" s="33"/>
      <c r="R1535" s="33"/>
      <c r="S1535" s="33"/>
    </row>
    <row r="1536" spans="8:19" ht="40.950000000000003" customHeight="1" x14ac:dyDescent="0.3">
      <c r="H1536" s="29"/>
      <c r="I1536" s="29"/>
      <c r="J1536" s="33"/>
      <c r="K1536" s="33"/>
      <c r="L1536" s="33"/>
      <c r="M1536" s="33"/>
      <c r="N1536" s="33"/>
      <c r="O1536" s="33"/>
      <c r="P1536" s="33"/>
      <c r="Q1536" s="33"/>
      <c r="R1536" s="33"/>
      <c r="S1536" s="33"/>
    </row>
    <row r="1537" spans="8:19" ht="40.950000000000003" customHeight="1" x14ac:dyDescent="0.3">
      <c r="H1537" s="29"/>
      <c r="I1537" s="29"/>
      <c r="J1537" s="33"/>
      <c r="K1537" s="33"/>
      <c r="L1537" s="33"/>
      <c r="M1537" s="33"/>
      <c r="N1537" s="33"/>
      <c r="O1537" s="33"/>
      <c r="P1537" s="33"/>
      <c r="Q1537" s="33"/>
      <c r="R1537" s="33"/>
      <c r="S1537" s="33"/>
    </row>
    <row r="1538" spans="8:19" ht="40.950000000000003" customHeight="1" x14ac:dyDescent="0.3">
      <c r="H1538" s="29"/>
      <c r="I1538" s="29"/>
      <c r="J1538" s="33"/>
      <c r="K1538" s="33"/>
      <c r="L1538" s="33"/>
      <c r="M1538" s="33"/>
      <c r="N1538" s="33"/>
      <c r="O1538" s="33"/>
      <c r="P1538" s="33"/>
      <c r="Q1538" s="33"/>
      <c r="R1538" s="33"/>
      <c r="S1538" s="33"/>
    </row>
    <row r="1539" spans="8:19" ht="40.950000000000003" customHeight="1" x14ac:dyDescent="0.3">
      <c r="H1539" s="29"/>
      <c r="I1539" s="29"/>
      <c r="J1539" s="33"/>
      <c r="K1539" s="33"/>
      <c r="L1539" s="33"/>
      <c r="M1539" s="33"/>
      <c r="N1539" s="33"/>
      <c r="O1539" s="33"/>
      <c r="P1539" s="33"/>
      <c r="Q1539" s="33"/>
      <c r="R1539" s="33"/>
      <c r="S1539" s="33"/>
    </row>
    <row r="1540" spans="8:19" ht="40.950000000000003" customHeight="1" x14ac:dyDescent="0.3">
      <c r="H1540" s="29"/>
      <c r="I1540" s="29"/>
      <c r="J1540" s="33"/>
      <c r="K1540" s="33"/>
      <c r="L1540" s="33"/>
      <c r="M1540" s="33"/>
      <c r="N1540" s="33"/>
      <c r="O1540" s="33"/>
      <c r="P1540" s="33"/>
      <c r="Q1540" s="33"/>
      <c r="R1540" s="33"/>
      <c r="S1540" s="33"/>
    </row>
    <row r="1541" spans="8:19" ht="40.950000000000003" customHeight="1" x14ac:dyDescent="0.3">
      <c r="H1541" s="29"/>
      <c r="I1541" s="29"/>
      <c r="J1541" s="33"/>
      <c r="K1541" s="33"/>
      <c r="L1541" s="33"/>
      <c r="M1541" s="33"/>
      <c r="N1541" s="33"/>
      <c r="O1541" s="33"/>
      <c r="P1541" s="33"/>
      <c r="Q1541" s="33"/>
      <c r="R1541" s="33"/>
      <c r="S1541" s="33"/>
    </row>
    <row r="1542" spans="8:19" ht="40.950000000000003" customHeight="1" x14ac:dyDescent="0.3">
      <c r="H1542" s="29"/>
      <c r="I1542" s="29"/>
      <c r="J1542" s="33"/>
      <c r="K1542" s="33"/>
      <c r="L1542" s="33"/>
      <c r="M1542" s="33"/>
      <c r="N1542" s="33"/>
      <c r="O1542" s="33"/>
      <c r="P1542" s="33"/>
      <c r="Q1542" s="33"/>
      <c r="R1542" s="33"/>
      <c r="S1542" s="33"/>
    </row>
    <row r="1543" spans="8:19" ht="40.950000000000003" customHeight="1" x14ac:dyDescent="0.3">
      <c r="H1543" s="29"/>
      <c r="I1543" s="29"/>
      <c r="J1543" s="33"/>
      <c r="K1543" s="33"/>
      <c r="L1543" s="33"/>
      <c r="M1543" s="33"/>
      <c r="N1543" s="33"/>
      <c r="O1543" s="33"/>
      <c r="P1543" s="33"/>
      <c r="Q1543" s="33"/>
      <c r="R1543" s="33"/>
      <c r="S1543" s="33"/>
    </row>
    <row r="1544" spans="8:19" ht="40.950000000000003" customHeight="1" x14ac:dyDescent="0.3">
      <c r="H1544" s="29"/>
      <c r="I1544" s="29"/>
      <c r="J1544" s="33"/>
      <c r="K1544" s="33"/>
      <c r="L1544" s="33"/>
      <c r="M1544" s="33"/>
      <c r="N1544" s="33"/>
      <c r="O1544" s="33"/>
      <c r="P1544" s="33"/>
      <c r="Q1544" s="33"/>
      <c r="R1544" s="33"/>
      <c r="S1544" s="33"/>
    </row>
    <row r="1545" spans="8:19" ht="40.950000000000003" customHeight="1" x14ac:dyDescent="0.3">
      <c r="H1545" s="29"/>
      <c r="I1545" s="29"/>
      <c r="J1545" s="33"/>
      <c r="K1545" s="33"/>
      <c r="L1545" s="33"/>
      <c r="M1545" s="33"/>
      <c r="N1545" s="33"/>
      <c r="O1545" s="33"/>
      <c r="P1545" s="33"/>
      <c r="Q1545" s="33"/>
      <c r="R1545" s="33"/>
      <c r="S1545" s="33"/>
    </row>
    <row r="1546" spans="8:19" ht="40.950000000000003" customHeight="1" x14ac:dyDescent="0.3">
      <c r="H1546" s="29"/>
      <c r="I1546" s="29"/>
      <c r="J1546" s="33"/>
      <c r="K1546" s="33"/>
      <c r="L1546" s="33"/>
      <c r="M1546" s="33"/>
      <c r="N1546" s="33"/>
      <c r="O1546" s="33"/>
      <c r="P1546" s="33"/>
      <c r="Q1546" s="33"/>
      <c r="R1546" s="33"/>
      <c r="S1546" s="33"/>
    </row>
    <row r="1547" spans="8:19" ht="40.950000000000003" customHeight="1" x14ac:dyDescent="0.3">
      <c r="H1547" s="29"/>
      <c r="I1547" s="29"/>
      <c r="J1547" s="33"/>
      <c r="K1547" s="33"/>
      <c r="L1547" s="33"/>
      <c r="M1547" s="33"/>
      <c r="N1547" s="33"/>
      <c r="O1547" s="33"/>
      <c r="P1547" s="33"/>
      <c r="Q1547" s="33"/>
      <c r="R1547" s="33"/>
      <c r="S1547" s="33"/>
    </row>
    <row r="1548" spans="8:19" ht="40.950000000000003" customHeight="1" x14ac:dyDescent="0.3">
      <c r="H1548" s="29"/>
      <c r="I1548" s="29"/>
      <c r="J1548" s="33"/>
      <c r="K1548" s="33"/>
      <c r="L1548" s="33"/>
      <c r="M1548" s="33"/>
      <c r="N1548" s="33"/>
      <c r="O1548" s="33"/>
      <c r="P1548" s="33"/>
      <c r="Q1548" s="33"/>
      <c r="R1548" s="33"/>
      <c r="S1548" s="33"/>
    </row>
    <row r="1549" spans="8:19" ht="40.950000000000003" customHeight="1" x14ac:dyDescent="0.3">
      <c r="H1549" s="29"/>
      <c r="I1549" s="29"/>
      <c r="J1549" s="33"/>
      <c r="K1549" s="33"/>
      <c r="L1549" s="33"/>
      <c r="M1549" s="33"/>
      <c r="N1549" s="33"/>
      <c r="O1549" s="33"/>
      <c r="P1549" s="33"/>
      <c r="Q1549" s="33"/>
      <c r="R1549" s="33"/>
      <c r="S1549" s="33"/>
    </row>
    <row r="1550" spans="8:19" ht="40.950000000000003" customHeight="1" x14ac:dyDescent="0.3">
      <c r="H1550" s="29"/>
      <c r="I1550" s="29"/>
      <c r="J1550" s="33"/>
      <c r="K1550" s="33"/>
      <c r="L1550" s="33"/>
      <c r="M1550" s="33"/>
      <c r="N1550" s="33"/>
      <c r="O1550" s="33"/>
      <c r="P1550" s="33"/>
      <c r="Q1550" s="33"/>
      <c r="R1550" s="33"/>
      <c r="S1550" s="33"/>
    </row>
    <row r="1551" spans="8:19" ht="40.950000000000003" customHeight="1" x14ac:dyDescent="0.3">
      <c r="H1551" s="29"/>
      <c r="I1551" s="29"/>
      <c r="J1551" s="33"/>
      <c r="K1551" s="33"/>
      <c r="L1551" s="33"/>
      <c r="M1551" s="33"/>
      <c r="N1551" s="33"/>
      <c r="O1551" s="33"/>
      <c r="P1551" s="33"/>
      <c r="Q1551" s="33"/>
      <c r="R1551" s="33"/>
      <c r="S1551" s="33"/>
    </row>
    <row r="1552" spans="8:19" ht="40.950000000000003" customHeight="1" x14ac:dyDescent="0.3">
      <c r="H1552" s="29"/>
      <c r="I1552" s="29"/>
      <c r="J1552" s="33"/>
      <c r="K1552" s="33"/>
      <c r="L1552" s="33"/>
      <c r="M1552" s="33"/>
      <c r="N1552" s="33"/>
      <c r="O1552" s="33"/>
      <c r="P1552" s="33"/>
      <c r="Q1552" s="33"/>
      <c r="R1552" s="33"/>
      <c r="S1552" s="33"/>
    </row>
    <row r="1553" spans="8:19" ht="40.950000000000003" customHeight="1" x14ac:dyDescent="0.3">
      <c r="H1553" s="29"/>
      <c r="I1553" s="29"/>
      <c r="J1553" s="33"/>
      <c r="K1553" s="33"/>
      <c r="L1553" s="33"/>
      <c r="M1553" s="33"/>
      <c r="N1553" s="33"/>
      <c r="O1553" s="33"/>
      <c r="P1553" s="33"/>
      <c r="Q1553" s="33"/>
      <c r="R1553" s="33"/>
      <c r="S1553" s="33"/>
    </row>
    <row r="1554" spans="8:19" ht="40.950000000000003" customHeight="1" x14ac:dyDescent="0.3">
      <c r="H1554" s="29"/>
      <c r="I1554" s="29"/>
      <c r="J1554" s="33"/>
      <c r="K1554" s="33"/>
      <c r="L1554" s="33"/>
      <c r="M1554" s="33"/>
      <c r="N1554" s="33"/>
      <c r="O1554" s="33"/>
      <c r="P1554" s="33"/>
      <c r="Q1554" s="33"/>
      <c r="R1554" s="33"/>
      <c r="S1554" s="33"/>
    </row>
    <row r="1555" spans="8:19" ht="40.950000000000003" customHeight="1" x14ac:dyDescent="0.3">
      <c r="H1555" s="29"/>
      <c r="I1555" s="29"/>
      <c r="J1555" s="33"/>
      <c r="K1555" s="33"/>
      <c r="L1555" s="33"/>
      <c r="M1555" s="33"/>
      <c r="N1555" s="33"/>
      <c r="O1555" s="33"/>
      <c r="P1555" s="33"/>
      <c r="Q1555" s="33"/>
      <c r="R1555" s="33"/>
      <c r="S1555" s="33"/>
    </row>
    <row r="1556" spans="8:19" ht="40.950000000000003" customHeight="1" x14ac:dyDescent="0.3">
      <c r="H1556" s="29"/>
      <c r="I1556" s="29"/>
      <c r="J1556" s="33"/>
      <c r="K1556" s="33"/>
      <c r="L1556" s="33"/>
      <c r="M1556" s="33"/>
      <c r="N1556" s="33"/>
      <c r="O1556" s="33"/>
      <c r="P1556" s="33"/>
      <c r="Q1556" s="33"/>
      <c r="R1556" s="33"/>
      <c r="S1556" s="33"/>
    </row>
    <row r="1557" spans="8:19" ht="40.950000000000003" customHeight="1" x14ac:dyDescent="0.3">
      <c r="H1557" s="29"/>
      <c r="I1557" s="29"/>
      <c r="J1557" s="33"/>
      <c r="K1557" s="33"/>
      <c r="L1557" s="33"/>
      <c r="M1557" s="33"/>
      <c r="N1557" s="33"/>
      <c r="O1557" s="33"/>
      <c r="P1557" s="33"/>
      <c r="Q1557" s="33"/>
      <c r="R1557" s="33"/>
      <c r="S1557" s="33"/>
    </row>
    <row r="1558" spans="8:19" ht="40.950000000000003" customHeight="1" x14ac:dyDescent="0.3">
      <c r="H1558" s="29"/>
      <c r="I1558" s="29"/>
      <c r="J1558" s="33"/>
      <c r="K1558" s="33"/>
      <c r="L1558" s="33"/>
      <c r="M1558" s="33"/>
      <c r="N1558" s="33"/>
      <c r="O1558" s="33"/>
      <c r="P1558" s="33"/>
      <c r="Q1558" s="33"/>
      <c r="R1558" s="33"/>
      <c r="S1558" s="33"/>
    </row>
    <row r="1559" spans="8:19" ht="40.950000000000003" customHeight="1" x14ac:dyDescent="0.3">
      <c r="H1559" s="29"/>
      <c r="I1559" s="29"/>
      <c r="J1559" s="33"/>
      <c r="K1559" s="33"/>
      <c r="L1559" s="33"/>
      <c r="M1559" s="33"/>
      <c r="N1559" s="33"/>
      <c r="O1559" s="33"/>
      <c r="P1559" s="33"/>
      <c r="Q1559" s="33"/>
      <c r="R1559" s="33"/>
      <c r="S1559" s="33"/>
    </row>
    <row r="1560" spans="8:19" ht="40.950000000000003" customHeight="1" x14ac:dyDescent="0.3">
      <c r="H1560" s="29"/>
      <c r="I1560" s="29"/>
      <c r="J1560" s="33"/>
      <c r="K1560" s="33"/>
      <c r="L1560" s="33"/>
      <c r="M1560" s="33"/>
      <c r="N1560" s="33"/>
      <c r="O1560" s="33"/>
      <c r="P1560" s="33"/>
      <c r="Q1560" s="33"/>
      <c r="R1560" s="33"/>
      <c r="S1560" s="33"/>
    </row>
    <row r="1561" spans="8:19" ht="40.950000000000003" customHeight="1" x14ac:dyDescent="0.3">
      <c r="H1561" s="29"/>
      <c r="I1561" s="29"/>
      <c r="J1561" s="33"/>
      <c r="K1561" s="33"/>
      <c r="L1561" s="33"/>
      <c r="M1561" s="33"/>
      <c r="N1561" s="33"/>
      <c r="O1561" s="33"/>
      <c r="P1561" s="33"/>
      <c r="Q1561" s="33"/>
      <c r="R1561" s="33"/>
      <c r="S1561" s="33"/>
    </row>
    <row r="1562" spans="8:19" ht="40.950000000000003" customHeight="1" x14ac:dyDescent="0.3">
      <c r="H1562" s="29"/>
      <c r="I1562" s="29"/>
      <c r="J1562" s="33"/>
      <c r="K1562" s="33"/>
      <c r="L1562" s="33"/>
      <c r="M1562" s="33"/>
      <c r="N1562" s="33"/>
      <c r="O1562" s="33"/>
      <c r="P1562" s="33"/>
      <c r="Q1562" s="33"/>
      <c r="R1562" s="33"/>
      <c r="S1562" s="33"/>
    </row>
    <row r="1563" spans="8:19" ht="40.950000000000003" customHeight="1" x14ac:dyDescent="0.3">
      <c r="H1563" s="29"/>
      <c r="I1563" s="29"/>
      <c r="J1563" s="33"/>
      <c r="K1563" s="33"/>
      <c r="L1563" s="33"/>
      <c r="M1563" s="33"/>
      <c r="N1563" s="33"/>
      <c r="O1563" s="33"/>
      <c r="P1563" s="33"/>
      <c r="Q1563" s="33"/>
      <c r="R1563" s="33"/>
      <c r="S1563" s="33"/>
    </row>
    <row r="1564" spans="8:19" ht="40.950000000000003" customHeight="1" x14ac:dyDescent="0.3">
      <c r="H1564" s="29"/>
      <c r="I1564" s="29"/>
      <c r="J1564" s="33"/>
      <c r="K1564" s="33"/>
      <c r="L1564" s="33"/>
      <c r="M1564" s="33"/>
      <c r="N1564" s="33"/>
      <c r="O1564" s="33"/>
      <c r="P1564" s="33"/>
      <c r="Q1564" s="33"/>
      <c r="R1564" s="33"/>
      <c r="S1564" s="33"/>
    </row>
    <row r="1565" spans="8:19" ht="40.950000000000003" customHeight="1" x14ac:dyDescent="0.3">
      <c r="H1565" s="29"/>
      <c r="I1565" s="29"/>
      <c r="J1565" s="33"/>
      <c r="K1565" s="33"/>
      <c r="L1565" s="33"/>
      <c r="M1565" s="33"/>
      <c r="N1565" s="33"/>
      <c r="O1565" s="33"/>
      <c r="P1565" s="33"/>
      <c r="Q1565" s="33"/>
      <c r="R1565" s="33"/>
      <c r="S1565" s="33"/>
    </row>
    <row r="1566" spans="8:19" ht="40.950000000000003" customHeight="1" x14ac:dyDescent="0.3">
      <c r="H1566" s="29"/>
      <c r="I1566" s="29"/>
      <c r="J1566" s="33"/>
      <c r="K1566" s="33"/>
      <c r="L1566" s="33"/>
      <c r="M1566" s="33"/>
      <c r="N1566" s="33"/>
      <c r="O1566" s="33"/>
      <c r="P1566" s="33"/>
      <c r="Q1566" s="33"/>
      <c r="R1566" s="33"/>
      <c r="S1566" s="33"/>
    </row>
    <row r="1567" spans="8:19" ht="40.950000000000003" customHeight="1" x14ac:dyDescent="0.3">
      <c r="H1567" s="29"/>
      <c r="I1567" s="29"/>
      <c r="J1567" s="33"/>
      <c r="K1567" s="33"/>
      <c r="L1567" s="33"/>
      <c r="M1567" s="33"/>
      <c r="N1567" s="33"/>
      <c r="O1567" s="33"/>
      <c r="P1567" s="33"/>
      <c r="Q1567" s="33"/>
      <c r="R1567" s="33"/>
      <c r="S1567" s="33"/>
    </row>
    <row r="1568" spans="8:19" ht="40.950000000000003" customHeight="1" x14ac:dyDescent="0.3">
      <c r="H1568" s="29"/>
      <c r="I1568" s="29"/>
      <c r="J1568" s="33"/>
      <c r="K1568" s="33"/>
      <c r="L1568" s="33"/>
      <c r="M1568" s="33"/>
      <c r="N1568" s="33"/>
      <c r="O1568" s="33"/>
      <c r="P1568" s="33"/>
      <c r="Q1568" s="33"/>
      <c r="R1568" s="33"/>
      <c r="S1568" s="33"/>
    </row>
    <row r="1569" spans="8:19" ht="40.950000000000003" customHeight="1" x14ac:dyDescent="0.3">
      <c r="H1569" s="29"/>
      <c r="I1569" s="29"/>
      <c r="J1569" s="33"/>
      <c r="K1569" s="33"/>
      <c r="L1569" s="33"/>
      <c r="M1569" s="33"/>
      <c r="N1569" s="33"/>
      <c r="O1569" s="33"/>
      <c r="P1569" s="33"/>
      <c r="Q1569" s="33"/>
      <c r="R1569" s="33"/>
      <c r="S1569" s="33"/>
    </row>
    <row r="1570" spans="8:19" ht="40.950000000000003" customHeight="1" x14ac:dyDescent="0.3">
      <c r="H1570" s="29"/>
      <c r="I1570" s="29"/>
      <c r="J1570" s="33"/>
      <c r="K1570" s="33"/>
      <c r="L1570" s="33"/>
      <c r="M1570" s="33"/>
      <c r="N1570" s="33"/>
      <c r="O1570" s="33"/>
      <c r="P1570" s="33"/>
      <c r="Q1570" s="33"/>
      <c r="R1570" s="33"/>
      <c r="S1570" s="33"/>
    </row>
    <row r="1571" spans="8:19" ht="40.950000000000003" customHeight="1" x14ac:dyDescent="0.3">
      <c r="H1571" s="29"/>
      <c r="I1571" s="29"/>
      <c r="J1571" s="33"/>
      <c r="K1571" s="33"/>
      <c r="L1571" s="33"/>
      <c r="M1571" s="33"/>
      <c r="N1571" s="33"/>
      <c r="O1571" s="33"/>
      <c r="P1571" s="33"/>
      <c r="Q1571" s="33"/>
      <c r="R1571" s="33"/>
      <c r="S1571" s="33"/>
    </row>
    <row r="1572" spans="8:19" ht="40.950000000000003" customHeight="1" x14ac:dyDescent="0.3">
      <c r="H1572" s="29"/>
      <c r="I1572" s="29"/>
      <c r="J1572" s="33"/>
      <c r="K1572" s="33"/>
      <c r="L1572" s="33"/>
      <c r="M1572" s="33"/>
      <c r="N1572" s="33"/>
      <c r="O1572" s="33"/>
      <c r="P1572" s="33"/>
      <c r="Q1572" s="33"/>
      <c r="R1572" s="33"/>
      <c r="S1572" s="33"/>
    </row>
    <row r="1573" spans="8:19" ht="40.950000000000003" customHeight="1" x14ac:dyDescent="0.3">
      <c r="H1573" s="29"/>
      <c r="I1573" s="29"/>
      <c r="J1573" s="33"/>
      <c r="K1573" s="33"/>
      <c r="L1573" s="33"/>
      <c r="M1573" s="33"/>
      <c r="N1573" s="33"/>
      <c r="O1573" s="33"/>
      <c r="P1573" s="33"/>
      <c r="Q1573" s="33"/>
      <c r="R1573" s="33"/>
      <c r="S1573" s="33"/>
    </row>
    <row r="1574" spans="8:19" ht="40.950000000000003" customHeight="1" x14ac:dyDescent="0.3">
      <c r="H1574" s="29"/>
      <c r="I1574" s="29"/>
      <c r="J1574" s="33"/>
      <c r="K1574" s="33"/>
      <c r="L1574" s="33"/>
      <c r="M1574" s="33"/>
      <c r="N1574" s="33"/>
      <c r="O1574" s="33"/>
      <c r="P1574" s="33"/>
      <c r="Q1574" s="33"/>
      <c r="R1574" s="33"/>
      <c r="S1574" s="33"/>
    </row>
    <row r="1575" spans="8:19" ht="40.950000000000003" customHeight="1" x14ac:dyDescent="0.3">
      <c r="H1575" s="29"/>
      <c r="I1575" s="29"/>
      <c r="J1575" s="33"/>
      <c r="K1575" s="33"/>
      <c r="L1575" s="33"/>
      <c r="M1575" s="33"/>
      <c r="N1575" s="33"/>
      <c r="O1575" s="33"/>
      <c r="P1575" s="33"/>
      <c r="Q1575" s="33"/>
      <c r="R1575" s="33"/>
      <c r="S1575" s="33"/>
    </row>
    <row r="1576" spans="8:19" ht="40.950000000000003" customHeight="1" x14ac:dyDescent="0.3">
      <c r="H1576" s="29"/>
      <c r="I1576" s="29"/>
      <c r="J1576" s="33"/>
      <c r="K1576" s="33"/>
      <c r="L1576" s="33"/>
      <c r="M1576" s="33"/>
      <c r="N1576" s="33"/>
      <c r="O1576" s="33"/>
      <c r="P1576" s="33"/>
      <c r="Q1576" s="33"/>
      <c r="R1576" s="33"/>
      <c r="S1576" s="33"/>
    </row>
    <row r="1577" spans="8:19" ht="40.950000000000003" customHeight="1" x14ac:dyDescent="0.3">
      <c r="H1577" s="29"/>
      <c r="I1577" s="29"/>
      <c r="J1577" s="33"/>
      <c r="K1577" s="33"/>
      <c r="L1577" s="33"/>
      <c r="M1577" s="33"/>
      <c r="N1577" s="33"/>
      <c r="O1577" s="33"/>
      <c r="P1577" s="33"/>
      <c r="Q1577" s="33"/>
      <c r="R1577" s="33"/>
      <c r="S1577" s="33"/>
    </row>
    <row r="1578" spans="8:19" ht="40.950000000000003" customHeight="1" x14ac:dyDescent="0.3">
      <c r="H1578" s="29"/>
      <c r="I1578" s="29"/>
      <c r="J1578" s="33"/>
      <c r="K1578" s="33"/>
      <c r="L1578" s="33"/>
      <c r="M1578" s="33"/>
      <c r="N1578" s="33"/>
      <c r="O1578" s="33"/>
      <c r="P1578" s="33"/>
      <c r="Q1578" s="33"/>
      <c r="R1578" s="33"/>
      <c r="S1578" s="33"/>
    </row>
    <row r="1579" spans="8:19" ht="40.950000000000003" customHeight="1" x14ac:dyDescent="0.3">
      <c r="H1579" s="29"/>
      <c r="I1579" s="29"/>
      <c r="J1579" s="33"/>
      <c r="K1579" s="33"/>
      <c r="L1579" s="33"/>
      <c r="M1579" s="33"/>
      <c r="N1579" s="33"/>
      <c r="O1579" s="33"/>
      <c r="P1579" s="33"/>
      <c r="Q1579" s="33"/>
      <c r="R1579" s="33"/>
      <c r="S1579" s="33"/>
    </row>
    <row r="1580" spans="8:19" ht="40.950000000000003" customHeight="1" x14ac:dyDescent="0.3">
      <c r="H1580" s="29"/>
      <c r="I1580" s="29"/>
      <c r="J1580" s="33"/>
      <c r="K1580" s="33"/>
      <c r="L1580" s="33"/>
      <c r="M1580" s="33"/>
      <c r="N1580" s="33"/>
      <c r="O1580" s="33"/>
      <c r="P1580" s="33"/>
      <c r="Q1580" s="33"/>
      <c r="R1580" s="33"/>
      <c r="S1580" s="33"/>
    </row>
    <row r="1581" spans="8:19" ht="40.950000000000003" customHeight="1" x14ac:dyDescent="0.3">
      <c r="H1581" s="29"/>
      <c r="I1581" s="29"/>
      <c r="J1581" s="33"/>
      <c r="K1581" s="33"/>
      <c r="L1581" s="33"/>
      <c r="M1581" s="33"/>
      <c r="N1581" s="33"/>
      <c r="O1581" s="33"/>
      <c r="P1581" s="33"/>
      <c r="Q1581" s="33"/>
      <c r="R1581" s="33"/>
      <c r="S1581" s="33"/>
    </row>
    <row r="1582" spans="8:19" ht="40.950000000000003" customHeight="1" x14ac:dyDescent="0.3">
      <c r="H1582" s="29"/>
      <c r="I1582" s="29"/>
      <c r="J1582" s="33"/>
      <c r="K1582" s="33"/>
      <c r="L1582" s="33"/>
      <c r="M1582" s="33"/>
      <c r="N1582" s="33"/>
      <c r="O1582" s="33"/>
      <c r="P1582" s="33"/>
      <c r="Q1582" s="33"/>
      <c r="R1582" s="33"/>
      <c r="S1582" s="33"/>
    </row>
    <row r="1583" spans="8:19" ht="40.950000000000003" customHeight="1" x14ac:dyDescent="0.3">
      <c r="H1583" s="29"/>
      <c r="I1583" s="29"/>
      <c r="J1583" s="33"/>
      <c r="K1583" s="33"/>
      <c r="L1583" s="33"/>
      <c r="M1583" s="33"/>
      <c r="N1583" s="33"/>
      <c r="O1583" s="33"/>
      <c r="P1583" s="33"/>
      <c r="Q1583" s="33"/>
      <c r="R1583" s="33"/>
      <c r="S1583" s="33"/>
    </row>
    <row r="1584" spans="8:19" ht="40.950000000000003" customHeight="1" x14ac:dyDescent="0.3">
      <c r="H1584" s="29"/>
      <c r="I1584" s="29"/>
      <c r="J1584" s="33"/>
      <c r="K1584" s="33"/>
      <c r="L1584" s="33"/>
      <c r="M1584" s="33"/>
      <c r="N1584" s="33"/>
      <c r="O1584" s="33"/>
      <c r="P1584" s="33"/>
      <c r="Q1584" s="33"/>
      <c r="R1584" s="33"/>
      <c r="S1584" s="33"/>
    </row>
    <row r="1585" spans="8:19" ht="40.950000000000003" customHeight="1" x14ac:dyDescent="0.3">
      <c r="H1585" s="29"/>
      <c r="I1585" s="29"/>
      <c r="J1585" s="33"/>
      <c r="K1585" s="33"/>
      <c r="L1585" s="33"/>
      <c r="M1585" s="33"/>
      <c r="N1585" s="33"/>
      <c r="O1585" s="33"/>
      <c r="P1585" s="33"/>
      <c r="Q1585" s="33"/>
      <c r="R1585" s="33"/>
      <c r="S1585" s="33"/>
    </row>
    <row r="1586" spans="8:19" ht="40.950000000000003" customHeight="1" x14ac:dyDescent="0.3">
      <c r="H1586" s="29"/>
      <c r="I1586" s="29"/>
      <c r="J1586" s="33"/>
      <c r="K1586" s="33"/>
      <c r="L1586" s="33"/>
      <c r="M1586" s="33"/>
      <c r="N1586" s="33"/>
      <c r="O1586" s="33"/>
      <c r="P1586" s="33"/>
      <c r="Q1586" s="33"/>
      <c r="R1586" s="33"/>
      <c r="S1586" s="33"/>
    </row>
    <row r="1587" spans="8:19" ht="40.950000000000003" customHeight="1" x14ac:dyDescent="0.3">
      <c r="H1587" s="29"/>
      <c r="I1587" s="29"/>
      <c r="J1587" s="33"/>
      <c r="K1587" s="33"/>
      <c r="L1587" s="33"/>
      <c r="M1587" s="33"/>
      <c r="N1587" s="33"/>
      <c r="O1587" s="33"/>
      <c r="P1587" s="33"/>
      <c r="Q1587" s="33"/>
      <c r="R1587" s="33"/>
      <c r="S1587" s="33"/>
    </row>
    <row r="1588" spans="8:19" ht="40.950000000000003" customHeight="1" x14ac:dyDescent="0.3">
      <c r="H1588" s="29"/>
      <c r="I1588" s="29"/>
      <c r="J1588" s="33"/>
      <c r="K1588" s="33"/>
      <c r="L1588" s="33"/>
      <c r="M1588" s="33"/>
      <c r="N1588" s="33"/>
      <c r="O1588" s="33"/>
      <c r="P1588" s="33"/>
      <c r="Q1588" s="33"/>
      <c r="R1588" s="33"/>
      <c r="S1588" s="33"/>
    </row>
    <row r="1589" spans="8:19" ht="40.950000000000003" customHeight="1" x14ac:dyDescent="0.3">
      <c r="H1589" s="29"/>
      <c r="I1589" s="29"/>
      <c r="J1589" s="33"/>
      <c r="K1589" s="33"/>
      <c r="L1589" s="33"/>
      <c r="M1589" s="33"/>
      <c r="N1589" s="33"/>
      <c r="O1589" s="33"/>
      <c r="P1589" s="33"/>
      <c r="Q1589" s="33"/>
      <c r="R1589" s="33"/>
      <c r="S1589" s="33"/>
    </row>
    <row r="1590" spans="8:19" ht="40.950000000000003" customHeight="1" x14ac:dyDescent="0.3">
      <c r="H1590" s="29"/>
      <c r="I1590" s="29"/>
      <c r="J1590" s="33"/>
      <c r="K1590" s="33"/>
      <c r="L1590" s="33"/>
      <c r="M1590" s="33"/>
      <c r="N1590" s="33"/>
      <c r="O1590" s="33"/>
      <c r="P1590" s="33"/>
      <c r="Q1590" s="33"/>
      <c r="R1590" s="33"/>
      <c r="S1590" s="33"/>
    </row>
    <row r="1591" spans="8:19" ht="40.950000000000003" customHeight="1" x14ac:dyDescent="0.3">
      <c r="H1591" s="29"/>
      <c r="I1591" s="29"/>
      <c r="J1591" s="33"/>
      <c r="K1591" s="33"/>
      <c r="L1591" s="33"/>
      <c r="M1591" s="33"/>
      <c r="N1591" s="33"/>
      <c r="O1591" s="33"/>
      <c r="P1591" s="33"/>
      <c r="Q1591" s="33"/>
      <c r="R1591" s="33"/>
      <c r="S1591" s="33"/>
    </row>
    <row r="1592" spans="8:19" ht="40.950000000000003" customHeight="1" x14ac:dyDescent="0.3">
      <c r="H1592" s="29"/>
      <c r="I1592" s="29"/>
      <c r="J1592" s="33"/>
      <c r="K1592" s="33"/>
      <c r="L1592" s="33"/>
      <c r="M1592" s="33"/>
      <c r="N1592" s="33"/>
      <c r="O1592" s="33"/>
      <c r="P1592" s="33"/>
      <c r="Q1592" s="33"/>
      <c r="R1592" s="33"/>
      <c r="S1592" s="33"/>
    </row>
    <row r="1593" spans="8:19" ht="40.950000000000003" customHeight="1" x14ac:dyDescent="0.3">
      <c r="H1593" s="29"/>
      <c r="I1593" s="29"/>
      <c r="J1593" s="33"/>
      <c r="K1593" s="33"/>
      <c r="L1593" s="33"/>
      <c r="M1593" s="33"/>
      <c r="N1593" s="33"/>
      <c r="O1593" s="33"/>
      <c r="P1593" s="33"/>
      <c r="Q1593" s="33"/>
      <c r="R1593" s="33"/>
      <c r="S1593" s="33"/>
    </row>
    <row r="1594" spans="8:19" ht="40.950000000000003" customHeight="1" x14ac:dyDescent="0.3">
      <c r="H1594" s="29"/>
      <c r="I1594" s="29"/>
      <c r="J1594" s="33"/>
      <c r="K1594" s="33"/>
      <c r="L1594" s="33"/>
      <c r="M1594" s="33"/>
      <c r="N1594" s="33"/>
      <c r="O1594" s="33"/>
      <c r="P1594" s="33"/>
      <c r="Q1594" s="33"/>
      <c r="R1594" s="33"/>
      <c r="S1594" s="33"/>
    </row>
    <row r="1595" spans="8:19" ht="40.950000000000003" customHeight="1" x14ac:dyDescent="0.3">
      <c r="H1595" s="29"/>
      <c r="I1595" s="29"/>
      <c r="J1595" s="33"/>
      <c r="K1595" s="33"/>
      <c r="L1595" s="33"/>
      <c r="M1595" s="33"/>
      <c r="N1595" s="33"/>
      <c r="O1595" s="33"/>
      <c r="P1595" s="33"/>
      <c r="Q1595" s="33"/>
      <c r="R1595" s="33"/>
      <c r="S1595" s="33"/>
    </row>
    <row r="1596" spans="8:19" ht="40.950000000000003" customHeight="1" x14ac:dyDescent="0.3">
      <c r="H1596" s="29"/>
      <c r="I1596" s="29"/>
      <c r="J1596" s="33"/>
      <c r="K1596" s="33"/>
      <c r="L1596" s="33"/>
      <c r="M1596" s="33"/>
      <c r="N1596" s="33"/>
      <c r="O1596" s="33"/>
      <c r="P1596" s="33"/>
      <c r="Q1596" s="33"/>
      <c r="R1596" s="33"/>
      <c r="S1596" s="33"/>
    </row>
    <row r="1597" spans="8:19" ht="40.950000000000003" customHeight="1" x14ac:dyDescent="0.3">
      <c r="H1597" s="29"/>
      <c r="I1597" s="29"/>
      <c r="J1597" s="33"/>
      <c r="K1597" s="33"/>
      <c r="L1597" s="33"/>
      <c r="M1597" s="33"/>
      <c r="N1597" s="33"/>
      <c r="O1597" s="33"/>
      <c r="P1597" s="33"/>
      <c r="Q1597" s="33"/>
      <c r="R1597" s="33"/>
      <c r="S1597" s="33"/>
    </row>
    <row r="1598" spans="8:19" ht="40.950000000000003" customHeight="1" x14ac:dyDescent="0.3">
      <c r="H1598" s="29"/>
      <c r="I1598" s="29"/>
      <c r="J1598" s="33"/>
      <c r="K1598" s="33"/>
      <c r="L1598" s="33"/>
      <c r="M1598" s="33"/>
      <c r="N1598" s="33"/>
      <c r="O1598" s="33"/>
      <c r="P1598" s="33"/>
      <c r="Q1598" s="33"/>
      <c r="R1598" s="33"/>
      <c r="S1598" s="33"/>
    </row>
    <row r="1599" spans="8:19" ht="40.950000000000003" customHeight="1" x14ac:dyDescent="0.3">
      <c r="H1599" s="29"/>
      <c r="I1599" s="29"/>
      <c r="J1599" s="33"/>
      <c r="K1599" s="33"/>
      <c r="L1599" s="33"/>
      <c r="M1599" s="33"/>
      <c r="N1599" s="33"/>
      <c r="O1599" s="33"/>
      <c r="P1599" s="33"/>
      <c r="Q1599" s="33"/>
      <c r="R1599" s="33"/>
      <c r="S1599" s="33"/>
    </row>
    <row r="1600" spans="8:19" ht="40.950000000000003" customHeight="1" x14ac:dyDescent="0.3">
      <c r="H1600" s="29"/>
      <c r="I1600" s="29"/>
      <c r="J1600" s="33"/>
      <c r="K1600" s="33"/>
      <c r="L1600" s="33"/>
      <c r="M1600" s="33"/>
      <c r="N1600" s="33"/>
      <c r="O1600" s="33"/>
      <c r="P1600" s="33"/>
      <c r="Q1600" s="33"/>
      <c r="R1600" s="33"/>
      <c r="S1600" s="33"/>
    </row>
    <row r="1601" spans="8:19" ht="40.950000000000003" customHeight="1" x14ac:dyDescent="0.3">
      <c r="H1601" s="29"/>
      <c r="I1601" s="29"/>
      <c r="J1601" s="33"/>
      <c r="K1601" s="33"/>
      <c r="L1601" s="33"/>
      <c r="M1601" s="33"/>
      <c r="N1601" s="33"/>
      <c r="O1601" s="33"/>
      <c r="P1601" s="33"/>
      <c r="Q1601" s="33"/>
      <c r="R1601" s="33"/>
      <c r="S1601" s="33"/>
    </row>
    <row r="1602" spans="8:19" ht="40.950000000000003" customHeight="1" x14ac:dyDescent="0.3">
      <c r="H1602" s="29"/>
      <c r="I1602" s="29"/>
      <c r="J1602" s="33"/>
      <c r="K1602" s="33"/>
      <c r="L1602" s="33"/>
      <c r="M1602" s="33"/>
      <c r="N1602" s="33"/>
      <c r="O1602" s="33"/>
      <c r="P1602" s="33"/>
      <c r="Q1602" s="33"/>
      <c r="R1602" s="33"/>
      <c r="S1602" s="33"/>
    </row>
    <row r="1603" spans="8:19" ht="40.950000000000003" customHeight="1" x14ac:dyDescent="0.3">
      <c r="H1603" s="29"/>
      <c r="I1603" s="29"/>
      <c r="J1603" s="33"/>
      <c r="K1603" s="33"/>
      <c r="L1603" s="33"/>
      <c r="M1603" s="33"/>
      <c r="N1603" s="33"/>
      <c r="O1603" s="33"/>
      <c r="P1603" s="33"/>
      <c r="Q1603" s="33"/>
      <c r="R1603" s="33"/>
      <c r="S1603" s="33"/>
    </row>
    <row r="1604" spans="8:19" ht="40.950000000000003" customHeight="1" x14ac:dyDescent="0.3">
      <c r="H1604" s="29"/>
      <c r="I1604" s="29"/>
      <c r="J1604" s="33"/>
      <c r="K1604" s="33"/>
      <c r="L1604" s="33"/>
      <c r="M1604" s="33"/>
      <c r="N1604" s="33"/>
      <c r="O1604" s="33"/>
      <c r="P1604" s="33"/>
      <c r="Q1604" s="33"/>
      <c r="R1604" s="33"/>
      <c r="S1604" s="33"/>
    </row>
    <row r="1605" spans="8:19" ht="40.950000000000003" customHeight="1" x14ac:dyDescent="0.3">
      <c r="H1605" s="29"/>
      <c r="I1605" s="29"/>
      <c r="J1605" s="33"/>
      <c r="K1605" s="33"/>
      <c r="L1605" s="33"/>
      <c r="M1605" s="33"/>
      <c r="N1605" s="33"/>
      <c r="O1605" s="33"/>
      <c r="P1605" s="33"/>
      <c r="Q1605" s="33"/>
      <c r="R1605" s="33"/>
      <c r="S1605" s="33"/>
    </row>
    <row r="1606" spans="8:19" ht="40.950000000000003" customHeight="1" x14ac:dyDescent="0.3">
      <c r="H1606" s="29"/>
      <c r="I1606" s="29"/>
      <c r="J1606" s="33"/>
      <c r="K1606" s="33"/>
      <c r="L1606" s="33"/>
      <c r="M1606" s="33"/>
      <c r="N1606" s="33"/>
      <c r="O1606" s="33"/>
      <c r="P1606" s="33"/>
      <c r="Q1606" s="33"/>
      <c r="R1606" s="33"/>
      <c r="S1606" s="33"/>
    </row>
    <row r="1607" spans="8:19" ht="40.950000000000003" customHeight="1" x14ac:dyDescent="0.3">
      <c r="H1607" s="29"/>
      <c r="I1607" s="29"/>
      <c r="J1607" s="33"/>
      <c r="K1607" s="33"/>
      <c r="L1607" s="33"/>
      <c r="M1607" s="33"/>
      <c r="N1607" s="33"/>
      <c r="O1607" s="33"/>
      <c r="P1607" s="33"/>
      <c r="Q1607" s="33"/>
      <c r="R1607" s="33"/>
      <c r="S1607" s="33"/>
    </row>
    <row r="1608" spans="8:19" ht="40.950000000000003" customHeight="1" x14ac:dyDescent="0.3">
      <c r="H1608" s="29"/>
      <c r="I1608" s="29"/>
      <c r="J1608" s="33"/>
      <c r="K1608" s="33"/>
      <c r="L1608" s="33"/>
      <c r="M1608" s="33"/>
      <c r="N1608" s="33"/>
      <c r="O1608" s="33"/>
      <c r="P1608" s="33"/>
      <c r="Q1608" s="33"/>
      <c r="R1608" s="33"/>
      <c r="S1608" s="33"/>
    </row>
    <row r="1609" spans="8:19" ht="40.950000000000003" customHeight="1" x14ac:dyDescent="0.3">
      <c r="H1609" s="29"/>
      <c r="I1609" s="29"/>
      <c r="J1609" s="33"/>
      <c r="K1609" s="33"/>
      <c r="L1609" s="33"/>
      <c r="M1609" s="33"/>
      <c r="N1609" s="33"/>
      <c r="O1609" s="33"/>
      <c r="P1609" s="33"/>
      <c r="Q1609" s="33"/>
      <c r="R1609" s="33"/>
      <c r="S1609" s="33"/>
    </row>
    <row r="1610" spans="8:19" ht="40.950000000000003" customHeight="1" x14ac:dyDescent="0.3">
      <c r="H1610" s="29"/>
      <c r="I1610" s="29"/>
      <c r="J1610" s="33"/>
      <c r="K1610" s="33"/>
      <c r="L1610" s="33"/>
      <c r="M1610" s="33"/>
      <c r="N1610" s="33"/>
      <c r="O1610" s="33"/>
      <c r="P1610" s="33"/>
      <c r="Q1610" s="33"/>
      <c r="R1610" s="33"/>
      <c r="S1610" s="33"/>
    </row>
    <row r="1611" spans="8:19" ht="40.950000000000003" customHeight="1" x14ac:dyDescent="0.3">
      <c r="H1611" s="29"/>
      <c r="I1611" s="29"/>
      <c r="J1611" s="33"/>
      <c r="K1611" s="33"/>
      <c r="L1611" s="33"/>
      <c r="M1611" s="33"/>
      <c r="N1611" s="33"/>
      <c r="O1611" s="33"/>
      <c r="P1611" s="33"/>
      <c r="Q1611" s="33"/>
      <c r="R1611" s="33"/>
      <c r="S1611" s="33"/>
    </row>
    <row r="1612" spans="8:19" ht="40.950000000000003" customHeight="1" x14ac:dyDescent="0.3">
      <c r="H1612" s="29"/>
      <c r="I1612" s="29"/>
      <c r="J1612" s="33"/>
      <c r="K1612" s="33"/>
      <c r="L1612" s="33"/>
      <c r="M1612" s="33"/>
      <c r="N1612" s="33"/>
      <c r="O1612" s="33"/>
      <c r="P1612" s="33"/>
      <c r="Q1612" s="33"/>
      <c r="R1612" s="33"/>
      <c r="S1612" s="33"/>
    </row>
    <row r="1613" spans="8:19" ht="40.950000000000003" customHeight="1" x14ac:dyDescent="0.3">
      <c r="H1613" s="29"/>
      <c r="I1613" s="29"/>
      <c r="J1613" s="33"/>
      <c r="K1613" s="33"/>
      <c r="L1613" s="33"/>
      <c r="M1613" s="33"/>
      <c r="N1613" s="33"/>
      <c r="O1613" s="33"/>
      <c r="P1613" s="33"/>
      <c r="Q1613" s="33"/>
      <c r="R1613" s="33"/>
      <c r="S1613" s="33"/>
    </row>
    <row r="1614" spans="8:19" ht="40.950000000000003" customHeight="1" x14ac:dyDescent="0.3">
      <c r="H1614" s="29"/>
      <c r="I1614" s="29"/>
      <c r="J1614" s="33"/>
      <c r="K1614" s="33"/>
      <c r="L1614" s="33"/>
      <c r="M1614" s="33"/>
      <c r="N1614" s="33"/>
      <c r="O1614" s="33"/>
      <c r="P1614" s="33"/>
      <c r="Q1614" s="33"/>
      <c r="R1614" s="33"/>
      <c r="S1614" s="33"/>
    </row>
    <row r="1615" spans="8:19" ht="40.950000000000003" customHeight="1" x14ac:dyDescent="0.3">
      <c r="H1615" s="29"/>
      <c r="I1615" s="29"/>
      <c r="J1615" s="33"/>
      <c r="K1615" s="33"/>
      <c r="L1615" s="33"/>
      <c r="M1615" s="33"/>
      <c r="N1615" s="33"/>
      <c r="O1615" s="33"/>
      <c r="P1615" s="33"/>
      <c r="Q1615" s="33"/>
      <c r="R1615" s="33"/>
      <c r="S1615" s="33"/>
    </row>
    <row r="1616" spans="8:19" ht="40.950000000000003" customHeight="1" x14ac:dyDescent="0.3">
      <c r="H1616" s="29"/>
      <c r="I1616" s="29"/>
      <c r="J1616" s="33"/>
      <c r="K1616" s="33"/>
      <c r="L1616" s="33"/>
      <c r="M1616" s="33"/>
      <c r="N1616" s="33"/>
      <c r="O1616" s="33"/>
      <c r="P1616" s="33"/>
      <c r="Q1616" s="33"/>
      <c r="R1616" s="33"/>
      <c r="S1616" s="33"/>
    </row>
    <row r="1617" spans="8:19" ht="40.950000000000003" customHeight="1" x14ac:dyDescent="0.3">
      <c r="H1617" s="29"/>
      <c r="I1617" s="29"/>
      <c r="J1617" s="33"/>
      <c r="K1617" s="33"/>
      <c r="L1617" s="33"/>
      <c r="M1617" s="33"/>
      <c r="N1617" s="33"/>
      <c r="O1617" s="33"/>
      <c r="P1617" s="33"/>
      <c r="Q1617" s="33"/>
      <c r="R1617" s="33"/>
      <c r="S1617" s="33"/>
    </row>
    <row r="1618" spans="8:19" ht="40.950000000000003" customHeight="1" x14ac:dyDescent="0.3">
      <c r="H1618" s="29"/>
      <c r="I1618" s="29"/>
      <c r="J1618" s="33"/>
      <c r="K1618" s="33"/>
      <c r="L1618" s="33"/>
      <c r="M1618" s="33"/>
      <c r="N1618" s="33"/>
      <c r="O1618" s="33"/>
      <c r="P1618" s="33"/>
      <c r="Q1618" s="33"/>
      <c r="R1618" s="33"/>
      <c r="S1618" s="33"/>
    </row>
    <row r="1619" spans="8:19" ht="40.950000000000003" customHeight="1" x14ac:dyDescent="0.3">
      <c r="H1619" s="29"/>
      <c r="I1619" s="29"/>
      <c r="J1619" s="33"/>
      <c r="K1619" s="33"/>
      <c r="L1619" s="33"/>
      <c r="M1619" s="33"/>
      <c r="N1619" s="33"/>
      <c r="O1619" s="33"/>
      <c r="P1619" s="33"/>
      <c r="Q1619" s="33"/>
      <c r="R1619" s="33"/>
      <c r="S1619" s="33"/>
    </row>
    <row r="1620" spans="8:19" ht="40.950000000000003" customHeight="1" x14ac:dyDescent="0.3">
      <c r="H1620" s="29"/>
      <c r="I1620" s="29"/>
      <c r="J1620" s="33"/>
      <c r="K1620" s="33"/>
      <c r="L1620" s="33"/>
      <c r="M1620" s="33"/>
      <c r="N1620" s="33"/>
      <c r="O1620" s="33"/>
      <c r="P1620" s="33"/>
      <c r="Q1620" s="33"/>
      <c r="R1620" s="33"/>
      <c r="S1620" s="33"/>
    </row>
    <row r="1621" spans="8:19" ht="40.950000000000003" customHeight="1" x14ac:dyDescent="0.3">
      <c r="H1621" s="29"/>
      <c r="I1621" s="29"/>
      <c r="J1621" s="33"/>
      <c r="K1621" s="33"/>
      <c r="L1621" s="33"/>
      <c r="M1621" s="33"/>
      <c r="N1621" s="33"/>
      <c r="O1621" s="33"/>
      <c r="P1621" s="33"/>
      <c r="Q1621" s="33"/>
      <c r="R1621" s="33"/>
      <c r="S1621" s="33"/>
    </row>
    <row r="1622" spans="8:19" ht="40.950000000000003" customHeight="1" x14ac:dyDescent="0.3">
      <c r="H1622" s="29"/>
      <c r="I1622" s="29"/>
      <c r="J1622" s="33"/>
      <c r="K1622" s="33"/>
      <c r="L1622" s="33"/>
      <c r="M1622" s="33"/>
      <c r="N1622" s="33"/>
      <c r="O1622" s="33"/>
      <c r="P1622" s="33"/>
      <c r="Q1622" s="33"/>
      <c r="R1622" s="33"/>
      <c r="S1622" s="33"/>
    </row>
    <row r="1623" spans="8:19" ht="40.950000000000003" customHeight="1" x14ac:dyDescent="0.3">
      <c r="H1623" s="29"/>
      <c r="I1623" s="29"/>
      <c r="J1623" s="33"/>
      <c r="K1623" s="33"/>
      <c r="L1623" s="33"/>
      <c r="M1623" s="33"/>
      <c r="N1623" s="33"/>
      <c r="O1623" s="33"/>
      <c r="P1623" s="33"/>
      <c r="Q1623" s="33"/>
      <c r="R1623" s="33"/>
      <c r="S1623" s="33"/>
    </row>
    <row r="1624" spans="8:19" ht="40.950000000000003" customHeight="1" x14ac:dyDescent="0.3">
      <c r="H1624" s="29"/>
      <c r="I1624" s="29"/>
      <c r="J1624" s="33"/>
      <c r="K1624" s="33"/>
      <c r="L1624" s="33"/>
      <c r="M1624" s="33"/>
      <c r="N1624" s="33"/>
      <c r="O1624" s="33"/>
      <c r="P1624" s="33"/>
      <c r="Q1624" s="33"/>
      <c r="R1624" s="33"/>
      <c r="S1624" s="33"/>
    </row>
    <row r="1625" spans="8:19" ht="40.950000000000003" customHeight="1" x14ac:dyDescent="0.3">
      <c r="H1625" s="29"/>
      <c r="I1625" s="29"/>
      <c r="J1625" s="33"/>
      <c r="K1625" s="33"/>
      <c r="L1625" s="33"/>
      <c r="M1625" s="33"/>
      <c r="N1625" s="33"/>
      <c r="O1625" s="33"/>
      <c r="P1625" s="33"/>
      <c r="Q1625" s="33"/>
      <c r="R1625" s="33"/>
      <c r="S1625" s="33"/>
    </row>
    <row r="1626" spans="8:19" ht="40.950000000000003" customHeight="1" x14ac:dyDescent="0.3">
      <c r="H1626" s="29"/>
      <c r="I1626" s="29"/>
      <c r="J1626" s="33"/>
      <c r="K1626" s="33"/>
      <c r="L1626" s="33"/>
      <c r="M1626" s="33"/>
      <c r="N1626" s="33"/>
      <c r="O1626" s="33"/>
      <c r="P1626" s="33"/>
      <c r="Q1626" s="33"/>
      <c r="R1626" s="33"/>
      <c r="S1626" s="33"/>
    </row>
    <row r="1627" spans="8:19" ht="40.950000000000003" customHeight="1" x14ac:dyDescent="0.3">
      <c r="H1627" s="29"/>
      <c r="I1627" s="29"/>
      <c r="J1627" s="33"/>
      <c r="K1627" s="33"/>
      <c r="L1627" s="33"/>
      <c r="M1627" s="33"/>
      <c r="N1627" s="33"/>
      <c r="O1627" s="33"/>
      <c r="P1627" s="33"/>
      <c r="Q1627" s="33"/>
      <c r="R1627" s="33"/>
      <c r="S1627" s="33"/>
    </row>
    <row r="1628" spans="8:19" ht="40.950000000000003" customHeight="1" x14ac:dyDescent="0.3">
      <c r="H1628" s="29"/>
      <c r="I1628" s="29"/>
      <c r="J1628" s="33"/>
      <c r="K1628" s="33"/>
      <c r="L1628" s="33"/>
      <c r="M1628" s="33"/>
      <c r="N1628" s="33"/>
      <c r="O1628" s="33"/>
      <c r="P1628" s="33"/>
      <c r="Q1628" s="33"/>
      <c r="R1628" s="33"/>
      <c r="S1628" s="33"/>
    </row>
    <row r="1629" spans="8:19" ht="40.950000000000003" customHeight="1" x14ac:dyDescent="0.3">
      <c r="H1629" s="29"/>
      <c r="I1629" s="29"/>
      <c r="J1629" s="33"/>
      <c r="K1629" s="33"/>
      <c r="L1629" s="33"/>
      <c r="M1629" s="33"/>
      <c r="N1629" s="33"/>
      <c r="O1629" s="33"/>
      <c r="P1629" s="33"/>
      <c r="Q1629" s="33"/>
      <c r="R1629" s="33"/>
      <c r="S1629" s="33"/>
    </row>
    <row r="1630" spans="8:19" ht="40.950000000000003" customHeight="1" x14ac:dyDescent="0.3">
      <c r="H1630" s="29"/>
      <c r="I1630" s="29"/>
      <c r="J1630" s="33"/>
      <c r="K1630" s="33"/>
      <c r="L1630" s="33"/>
      <c r="M1630" s="33"/>
      <c r="N1630" s="33"/>
      <c r="O1630" s="33"/>
      <c r="P1630" s="33"/>
      <c r="Q1630" s="33"/>
      <c r="R1630" s="33"/>
      <c r="S1630" s="33"/>
    </row>
    <row r="1631" spans="8:19" ht="40.950000000000003" customHeight="1" x14ac:dyDescent="0.3">
      <c r="H1631" s="29"/>
      <c r="I1631" s="29"/>
      <c r="J1631" s="33"/>
      <c r="K1631" s="33"/>
      <c r="L1631" s="33"/>
      <c r="M1631" s="33"/>
      <c r="N1631" s="33"/>
      <c r="O1631" s="33"/>
      <c r="P1631" s="33"/>
      <c r="Q1631" s="33"/>
      <c r="R1631" s="33"/>
      <c r="S1631" s="33"/>
    </row>
    <row r="1632" spans="8:19" ht="40.950000000000003" customHeight="1" x14ac:dyDescent="0.3">
      <c r="H1632" s="29"/>
      <c r="I1632" s="29"/>
      <c r="J1632" s="33"/>
      <c r="K1632" s="33"/>
      <c r="L1632" s="33"/>
      <c r="M1632" s="33"/>
      <c r="N1632" s="33"/>
      <c r="O1632" s="33"/>
      <c r="P1632" s="33"/>
      <c r="Q1632" s="33"/>
      <c r="R1632" s="33"/>
      <c r="S1632" s="33"/>
    </row>
    <row r="1633" spans="8:19" ht="40.950000000000003" customHeight="1" x14ac:dyDescent="0.3">
      <c r="H1633" s="29"/>
      <c r="I1633" s="29"/>
      <c r="J1633" s="33"/>
      <c r="K1633" s="33"/>
      <c r="L1633" s="33"/>
      <c r="M1633" s="33"/>
      <c r="N1633" s="33"/>
      <c r="O1633" s="33"/>
      <c r="P1633" s="33"/>
      <c r="Q1633" s="33"/>
      <c r="R1633" s="33"/>
      <c r="S1633" s="33"/>
    </row>
    <row r="1634" spans="8:19" ht="40.950000000000003" customHeight="1" x14ac:dyDescent="0.3">
      <c r="H1634" s="29"/>
      <c r="I1634" s="29"/>
      <c r="J1634" s="33"/>
      <c r="K1634" s="33"/>
      <c r="L1634" s="33"/>
      <c r="M1634" s="33"/>
      <c r="N1634" s="33"/>
      <c r="O1634" s="33"/>
      <c r="P1634" s="33"/>
      <c r="Q1634" s="33"/>
      <c r="R1634" s="33"/>
      <c r="S1634" s="33"/>
    </row>
    <row r="1635" spans="8:19" ht="40.950000000000003" customHeight="1" x14ac:dyDescent="0.3">
      <c r="H1635" s="29"/>
      <c r="I1635" s="29"/>
      <c r="J1635" s="33"/>
      <c r="K1635" s="33"/>
      <c r="L1635" s="33"/>
      <c r="M1635" s="33"/>
      <c r="N1635" s="33"/>
      <c r="O1635" s="33"/>
      <c r="P1635" s="33"/>
      <c r="Q1635" s="33"/>
      <c r="R1635" s="33"/>
      <c r="S1635" s="33"/>
    </row>
    <row r="1636" spans="8:19" ht="40.950000000000003" customHeight="1" x14ac:dyDescent="0.3">
      <c r="H1636" s="29"/>
      <c r="I1636" s="29"/>
      <c r="J1636" s="33"/>
      <c r="K1636" s="33"/>
      <c r="L1636" s="33"/>
      <c r="M1636" s="33"/>
      <c r="N1636" s="33"/>
      <c r="O1636" s="33"/>
      <c r="P1636" s="33"/>
      <c r="Q1636" s="33"/>
      <c r="R1636" s="33"/>
      <c r="S1636" s="33"/>
    </row>
    <row r="1637" spans="8:19" ht="40.950000000000003" customHeight="1" x14ac:dyDescent="0.3">
      <c r="H1637" s="29"/>
      <c r="I1637" s="29"/>
      <c r="J1637" s="33"/>
      <c r="K1637" s="33"/>
      <c r="L1637" s="33"/>
      <c r="M1637" s="33"/>
      <c r="N1637" s="33"/>
      <c r="O1637" s="33"/>
      <c r="P1637" s="33"/>
      <c r="Q1637" s="33"/>
      <c r="R1637" s="33"/>
      <c r="S1637" s="33"/>
    </row>
    <row r="1638" spans="8:19" ht="40.950000000000003" customHeight="1" x14ac:dyDescent="0.3">
      <c r="H1638" s="29"/>
      <c r="I1638" s="29"/>
      <c r="J1638" s="33"/>
      <c r="K1638" s="33"/>
      <c r="L1638" s="33"/>
      <c r="M1638" s="33"/>
      <c r="N1638" s="33"/>
      <c r="O1638" s="33"/>
      <c r="P1638" s="33"/>
      <c r="Q1638" s="33"/>
      <c r="R1638" s="33"/>
      <c r="S1638" s="33"/>
    </row>
    <row r="1639" spans="8:19" ht="40.950000000000003" customHeight="1" x14ac:dyDescent="0.3">
      <c r="H1639" s="29"/>
      <c r="I1639" s="29"/>
      <c r="J1639" s="33"/>
      <c r="K1639" s="33"/>
      <c r="L1639" s="33"/>
      <c r="M1639" s="33"/>
      <c r="N1639" s="33"/>
      <c r="O1639" s="33"/>
      <c r="P1639" s="33"/>
      <c r="Q1639" s="33"/>
      <c r="R1639" s="33"/>
      <c r="S1639" s="33"/>
    </row>
    <row r="1640" spans="8:19" ht="40.950000000000003" customHeight="1" x14ac:dyDescent="0.3">
      <c r="H1640" s="29"/>
      <c r="I1640" s="29"/>
      <c r="J1640" s="33"/>
      <c r="K1640" s="33"/>
      <c r="L1640" s="33"/>
      <c r="M1640" s="33"/>
      <c r="N1640" s="33"/>
      <c r="O1640" s="33"/>
      <c r="P1640" s="33"/>
      <c r="Q1640" s="33"/>
      <c r="R1640" s="33"/>
      <c r="S1640" s="33"/>
    </row>
    <row r="1641" spans="8:19" ht="40.950000000000003" customHeight="1" x14ac:dyDescent="0.3">
      <c r="H1641" s="29"/>
      <c r="I1641" s="29"/>
      <c r="J1641" s="33"/>
      <c r="K1641" s="33"/>
      <c r="L1641" s="33"/>
      <c r="M1641" s="33"/>
      <c r="N1641" s="33"/>
      <c r="O1641" s="33"/>
      <c r="P1641" s="33"/>
      <c r="Q1641" s="33"/>
      <c r="R1641" s="33"/>
      <c r="S1641" s="33"/>
    </row>
    <row r="1642" spans="8:19" ht="40.950000000000003" customHeight="1" x14ac:dyDescent="0.3">
      <c r="H1642" s="29"/>
      <c r="I1642" s="29"/>
      <c r="J1642" s="33"/>
      <c r="K1642" s="33"/>
      <c r="L1642" s="33"/>
      <c r="M1642" s="33"/>
      <c r="N1642" s="33"/>
      <c r="O1642" s="33"/>
      <c r="P1642" s="33"/>
      <c r="Q1642" s="33"/>
      <c r="R1642" s="33"/>
      <c r="S1642" s="33"/>
    </row>
    <row r="1643" spans="8:19" ht="40.950000000000003" customHeight="1" x14ac:dyDescent="0.3">
      <c r="H1643" s="29"/>
      <c r="I1643" s="29"/>
      <c r="J1643" s="33"/>
      <c r="K1643" s="33"/>
      <c r="L1643" s="33"/>
      <c r="M1643" s="33"/>
      <c r="N1643" s="33"/>
      <c r="O1643" s="33"/>
      <c r="P1643" s="33"/>
      <c r="Q1643" s="33"/>
      <c r="R1643" s="33"/>
      <c r="S1643" s="33"/>
    </row>
    <row r="1644" spans="8:19" ht="40.950000000000003" customHeight="1" x14ac:dyDescent="0.3">
      <c r="H1644" s="29"/>
      <c r="I1644" s="29"/>
      <c r="J1644" s="33"/>
      <c r="K1644" s="33"/>
      <c r="L1644" s="33"/>
      <c r="M1644" s="33"/>
      <c r="N1644" s="33"/>
      <c r="O1644" s="33"/>
      <c r="P1644" s="33"/>
      <c r="Q1644" s="33"/>
      <c r="R1644" s="33"/>
      <c r="S1644" s="33"/>
    </row>
    <row r="1645" spans="8:19" ht="40.950000000000003" customHeight="1" x14ac:dyDescent="0.3">
      <c r="H1645" s="29"/>
      <c r="I1645" s="29"/>
      <c r="J1645" s="33"/>
      <c r="K1645" s="33"/>
      <c r="L1645" s="33"/>
      <c r="M1645" s="33"/>
      <c r="N1645" s="33"/>
      <c r="O1645" s="33"/>
      <c r="P1645" s="33"/>
      <c r="Q1645" s="33"/>
      <c r="R1645" s="33"/>
      <c r="S1645" s="33"/>
    </row>
    <row r="1646" spans="8:19" ht="40.950000000000003" customHeight="1" x14ac:dyDescent="0.3">
      <c r="H1646" s="29"/>
      <c r="I1646" s="29"/>
      <c r="J1646" s="33"/>
      <c r="K1646" s="33"/>
      <c r="L1646" s="33"/>
      <c r="M1646" s="33"/>
      <c r="N1646" s="33"/>
      <c r="O1646" s="33"/>
      <c r="P1646" s="33"/>
      <c r="Q1646" s="33"/>
      <c r="R1646" s="33"/>
      <c r="S1646" s="33"/>
    </row>
    <row r="1647" spans="8:19" ht="40.950000000000003" customHeight="1" x14ac:dyDescent="0.3">
      <c r="H1647" s="29"/>
      <c r="I1647" s="29"/>
      <c r="J1647" s="33"/>
      <c r="K1647" s="33"/>
      <c r="L1647" s="33"/>
      <c r="M1647" s="33"/>
      <c r="N1647" s="33"/>
      <c r="O1647" s="33"/>
      <c r="P1647" s="33"/>
      <c r="Q1647" s="33"/>
      <c r="R1647" s="33"/>
      <c r="S1647" s="33"/>
    </row>
    <row r="1648" spans="8:19" ht="40.950000000000003" customHeight="1" x14ac:dyDescent="0.3">
      <c r="H1648" s="29"/>
      <c r="I1648" s="29"/>
      <c r="J1648" s="33"/>
      <c r="K1648" s="33"/>
      <c r="L1648" s="33"/>
      <c r="M1648" s="33"/>
      <c r="N1648" s="33"/>
      <c r="O1648" s="33"/>
      <c r="P1648" s="33"/>
      <c r="Q1648" s="33"/>
      <c r="R1648" s="33"/>
      <c r="S1648" s="33"/>
    </row>
    <row r="1649" spans="8:19" ht="40.950000000000003" customHeight="1" x14ac:dyDescent="0.3">
      <c r="H1649" s="29"/>
      <c r="I1649" s="29"/>
      <c r="J1649" s="33"/>
      <c r="K1649" s="33"/>
      <c r="L1649" s="33"/>
      <c r="M1649" s="33"/>
      <c r="N1649" s="33"/>
      <c r="O1649" s="33"/>
      <c r="P1649" s="33"/>
      <c r="Q1649" s="33"/>
      <c r="R1649" s="33"/>
      <c r="S1649" s="33"/>
    </row>
    <row r="1650" spans="8:19" ht="40.950000000000003" customHeight="1" x14ac:dyDescent="0.3">
      <c r="H1650" s="29"/>
      <c r="I1650" s="29"/>
      <c r="J1650" s="33"/>
      <c r="K1650" s="33"/>
      <c r="L1650" s="33"/>
      <c r="M1650" s="33"/>
      <c r="N1650" s="33"/>
      <c r="O1650" s="33"/>
      <c r="P1650" s="33"/>
      <c r="Q1650" s="33"/>
      <c r="R1650" s="33"/>
      <c r="S1650" s="33"/>
    </row>
    <row r="1651" spans="8:19" ht="40.950000000000003" customHeight="1" x14ac:dyDescent="0.3">
      <c r="H1651" s="29"/>
      <c r="I1651" s="29"/>
      <c r="J1651" s="33"/>
      <c r="K1651" s="33"/>
      <c r="L1651" s="33"/>
      <c r="M1651" s="33"/>
      <c r="N1651" s="33"/>
      <c r="O1651" s="33"/>
      <c r="P1651" s="33"/>
      <c r="Q1651" s="33"/>
      <c r="R1651" s="33"/>
      <c r="S1651" s="33"/>
    </row>
    <row r="1652" spans="8:19" ht="40.950000000000003" customHeight="1" x14ac:dyDescent="0.3">
      <c r="H1652" s="29"/>
      <c r="I1652" s="29"/>
      <c r="J1652" s="33"/>
      <c r="K1652" s="33"/>
      <c r="L1652" s="33"/>
      <c r="M1652" s="33"/>
      <c r="N1652" s="33"/>
      <c r="O1652" s="33"/>
      <c r="P1652" s="33"/>
      <c r="Q1652" s="33"/>
      <c r="R1652" s="33"/>
      <c r="S1652" s="33"/>
    </row>
    <row r="1653" spans="8:19" ht="40.950000000000003" customHeight="1" x14ac:dyDescent="0.3">
      <c r="H1653" s="29"/>
      <c r="I1653" s="29"/>
      <c r="J1653" s="33"/>
      <c r="K1653" s="33"/>
      <c r="L1653" s="33"/>
      <c r="M1653" s="33"/>
      <c r="N1653" s="33"/>
      <c r="O1653" s="33"/>
      <c r="P1653" s="33"/>
      <c r="Q1653" s="33"/>
      <c r="R1653" s="33"/>
      <c r="S1653" s="33"/>
    </row>
    <row r="1654" spans="8:19" ht="40.950000000000003" customHeight="1" x14ac:dyDescent="0.3">
      <c r="H1654" s="29"/>
      <c r="I1654" s="29"/>
      <c r="J1654" s="33"/>
      <c r="K1654" s="33"/>
      <c r="L1654" s="33"/>
      <c r="M1654" s="33"/>
      <c r="N1654" s="33"/>
      <c r="O1654" s="33"/>
      <c r="P1654" s="33"/>
      <c r="Q1654" s="33"/>
      <c r="R1654" s="33"/>
      <c r="S1654" s="33"/>
    </row>
    <row r="1655" spans="8:19" ht="40.950000000000003" customHeight="1" x14ac:dyDescent="0.3">
      <c r="H1655" s="29"/>
      <c r="I1655" s="29"/>
      <c r="J1655" s="33"/>
      <c r="K1655" s="33"/>
      <c r="L1655" s="33"/>
      <c r="M1655" s="33"/>
      <c r="N1655" s="33"/>
      <c r="O1655" s="33"/>
      <c r="P1655" s="33"/>
      <c r="Q1655" s="33"/>
      <c r="R1655" s="33"/>
      <c r="S1655" s="33"/>
    </row>
    <row r="1656" spans="8:19" ht="40.950000000000003" customHeight="1" x14ac:dyDescent="0.3">
      <c r="H1656" s="29"/>
      <c r="I1656" s="29"/>
      <c r="J1656" s="33"/>
      <c r="K1656" s="33"/>
      <c r="L1656" s="33"/>
      <c r="M1656" s="33"/>
      <c r="N1656" s="33"/>
      <c r="O1656" s="33"/>
      <c r="P1656" s="33"/>
      <c r="Q1656" s="33"/>
      <c r="R1656" s="33"/>
      <c r="S1656" s="33"/>
    </row>
    <row r="1657" spans="8:19" ht="40.950000000000003" customHeight="1" x14ac:dyDescent="0.3">
      <c r="H1657" s="29"/>
      <c r="I1657" s="29"/>
      <c r="J1657" s="33"/>
      <c r="K1657" s="33"/>
      <c r="L1657" s="33"/>
      <c r="M1657" s="33"/>
      <c r="N1657" s="33"/>
      <c r="O1657" s="33"/>
      <c r="P1657" s="33"/>
      <c r="Q1657" s="33"/>
      <c r="R1657" s="33"/>
      <c r="S1657" s="33"/>
    </row>
    <row r="1658" spans="8:19" ht="40.950000000000003" customHeight="1" x14ac:dyDescent="0.3">
      <c r="H1658" s="29"/>
      <c r="I1658" s="29"/>
      <c r="J1658" s="33"/>
      <c r="K1658" s="33"/>
      <c r="L1658" s="33"/>
      <c r="M1658" s="33"/>
      <c r="N1658" s="33"/>
      <c r="O1658" s="33"/>
      <c r="P1658" s="33"/>
      <c r="Q1658" s="33"/>
      <c r="R1658" s="33"/>
      <c r="S1658" s="33"/>
    </row>
    <row r="1659" spans="8:19" ht="40.950000000000003" customHeight="1" x14ac:dyDescent="0.3">
      <c r="H1659" s="29"/>
      <c r="I1659" s="29"/>
      <c r="J1659" s="33"/>
      <c r="K1659" s="33"/>
      <c r="L1659" s="33"/>
      <c r="M1659" s="33"/>
      <c r="N1659" s="33"/>
      <c r="O1659" s="33"/>
      <c r="P1659" s="33"/>
      <c r="Q1659" s="33"/>
      <c r="R1659" s="33"/>
      <c r="S1659" s="33"/>
    </row>
    <row r="1660" spans="8:19" ht="40.950000000000003" customHeight="1" x14ac:dyDescent="0.3">
      <c r="H1660" s="29"/>
      <c r="I1660" s="29"/>
      <c r="J1660" s="33"/>
      <c r="K1660" s="33"/>
      <c r="L1660" s="33"/>
      <c r="M1660" s="33"/>
      <c r="N1660" s="33"/>
      <c r="O1660" s="33"/>
      <c r="P1660" s="33"/>
      <c r="Q1660" s="33"/>
      <c r="R1660" s="33"/>
      <c r="S1660" s="33"/>
    </row>
    <row r="1661" spans="8:19" ht="40.950000000000003" customHeight="1" x14ac:dyDescent="0.3">
      <c r="H1661" s="29"/>
      <c r="I1661" s="29"/>
      <c r="J1661" s="33"/>
      <c r="K1661" s="33"/>
      <c r="L1661" s="33"/>
      <c r="M1661" s="33"/>
      <c r="N1661" s="33"/>
      <c r="O1661" s="33"/>
      <c r="P1661" s="33"/>
      <c r="Q1661" s="33"/>
      <c r="R1661" s="33"/>
      <c r="S1661" s="33"/>
    </row>
    <row r="1662" spans="8:19" ht="40.950000000000003" customHeight="1" x14ac:dyDescent="0.3">
      <c r="H1662" s="29"/>
      <c r="I1662" s="29"/>
      <c r="J1662" s="33"/>
      <c r="K1662" s="33"/>
      <c r="L1662" s="33"/>
      <c r="M1662" s="33"/>
      <c r="N1662" s="33"/>
      <c r="O1662" s="33"/>
      <c r="P1662" s="33"/>
      <c r="Q1662" s="33"/>
      <c r="R1662" s="33"/>
      <c r="S1662" s="33"/>
    </row>
    <row r="1663" spans="8:19" ht="40.950000000000003" customHeight="1" x14ac:dyDescent="0.3">
      <c r="H1663" s="29"/>
      <c r="I1663" s="29"/>
      <c r="J1663" s="33"/>
      <c r="K1663" s="33"/>
      <c r="L1663" s="33"/>
      <c r="M1663" s="33"/>
      <c r="N1663" s="33"/>
      <c r="O1663" s="33"/>
      <c r="P1663" s="33"/>
      <c r="Q1663" s="33"/>
      <c r="R1663" s="33"/>
      <c r="S1663" s="33"/>
    </row>
    <row r="1664" spans="8:19" ht="40.950000000000003" customHeight="1" x14ac:dyDescent="0.3">
      <c r="H1664" s="29"/>
      <c r="I1664" s="29"/>
      <c r="J1664" s="33"/>
      <c r="K1664" s="33"/>
      <c r="L1664" s="33"/>
      <c r="M1664" s="33"/>
      <c r="N1664" s="33"/>
      <c r="O1664" s="33"/>
      <c r="P1664" s="33"/>
      <c r="Q1664" s="33"/>
      <c r="R1664" s="33"/>
      <c r="S1664" s="33"/>
    </row>
    <row r="1665" spans="8:19" ht="40.950000000000003" customHeight="1" x14ac:dyDescent="0.3">
      <c r="H1665" s="29"/>
      <c r="I1665" s="29"/>
      <c r="J1665" s="33"/>
      <c r="K1665" s="33"/>
      <c r="L1665" s="33"/>
      <c r="M1665" s="33"/>
      <c r="N1665" s="33"/>
      <c r="O1665" s="33"/>
      <c r="P1665" s="33"/>
      <c r="Q1665" s="33"/>
      <c r="R1665" s="33"/>
      <c r="S1665" s="33"/>
    </row>
    <row r="1666" spans="8:19" ht="40.950000000000003" customHeight="1" x14ac:dyDescent="0.3">
      <c r="H1666" s="29"/>
      <c r="I1666" s="29"/>
      <c r="J1666" s="33"/>
      <c r="K1666" s="33"/>
      <c r="L1666" s="33"/>
      <c r="M1666" s="33"/>
      <c r="N1666" s="33"/>
      <c r="O1666" s="33"/>
      <c r="P1666" s="33"/>
      <c r="Q1666" s="33"/>
      <c r="R1666" s="33"/>
      <c r="S1666" s="33"/>
    </row>
    <row r="1667" spans="8:19" ht="40.950000000000003" customHeight="1" x14ac:dyDescent="0.3">
      <c r="H1667" s="29"/>
      <c r="I1667" s="29"/>
      <c r="J1667" s="33"/>
      <c r="K1667" s="33"/>
      <c r="L1667" s="33"/>
      <c r="M1667" s="33"/>
      <c r="N1667" s="33"/>
      <c r="O1667" s="33"/>
      <c r="P1667" s="33"/>
      <c r="Q1667" s="33"/>
      <c r="R1667" s="33"/>
      <c r="S1667" s="33"/>
    </row>
    <row r="1668" spans="8:19" ht="40.950000000000003" customHeight="1" x14ac:dyDescent="0.3">
      <c r="H1668" s="29"/>
      <c r="I1668" s="29"/>
      <c r="J1668" s="33"/>
      <c r="K1668" s="33"/>
      <c r="L1668" s="33"/>
      <c r="M1668" s="33"/>
      <c r="N1668" s="33"/>
      <c r="O1668" s="33"/>
      <c r="P1668" s="33"/>
      <c r="Q1668" s="33"/>
      <c r="R1668" s="33"/>
      <c r="S1668" s="33"/>
    </row>
    <row r="1669" spans="8:19" ht="40.950000000000003" customHeight="1" x14ac:dyDescent="0.3">
      <c r="H1669" s="29"/>
      <c r="I1669" s="29"/>
      <c r="J1669" s="33"/>
      <c r="K1669" s="33"/>
      <c r="L1669" s="33"/>
      <c r="M1669" s="33"/>
      <c r="N1669" s="33"/>
      <c r="O1669" s="33"/>
      <c r="P1669" s="33"/>
      <c r="Q1669" s="33"/>
      <c r="R1669" s="33"/>
      <c r="S1669" s="33"/>
    </row>
    <row r="1670" spans="8:19" ht="40.950000000000003" customHeight="1" x14ac:dyDescent="0.3">
      <c r="H1670" s="29"/>
      <c r="I1670" s="29"/>
      <c r="J1670" s="33"/>
      <c r="K1670" s="33"/>
      <c r="L1670" s="33"/>
      <c r="M1670" s="33"/>
      <c r="N1670" s="33"/>
      <c r="O1670" s="33"/>
      <c r="P1670" s="33"/>
      <c r="Q1670" s="33"/>
      <c r="R1670" s="33"/>
      <c r="S1670" s="33"/>
    </row>
    <row r="1671" spans="8:19" ht="40.950000000000003" customHeight="1" x14ac:dyDescent="0.3">
      <c r="H1671" s="29"/>
      <c r="I1671" s="29"/>
      <c r="J1671" s="33"/>
      <c r="K1671" s="33"/>
      <c r="L1671" s="33"/>
      <c r="M1671" s="33"/>
      <c r="N1671" s="33"/>
      <c r="O1671" s="33"/>
      <c r="P1671" s="33"/>
      <c r="Q1671" s="33"/>
      <c r="R1671" s="33"/>
      <c r="S1671" s="33"/>
    </row>
    <row r="1672" spans="8:19" ht="40.950000000000003" customHeight="1" x14ac:dyDescent="0.3">
      <c r="H1672" s="29"/>
      <c r="I1672" s="29"/>
      <c r="J1672" s="33"/>
      <c r="K1672" s="33"/>
      <c r="L1672" s="33"/>
      <c r="M1672" s="33"/>
      <c r="N1672" s="33"/>
      <c r="O1672" s="33"/>
      <c r="P1672" s="33"/>
      <c r="Q1672" s="33"/>
      <c r="R1672" s="33"/>
      <c r="S1672" s="33"/>
    </row>
    <row r="1673" spans="8:19" ht="40.950000000000003" customHeight="1" x14ac:dyDescent="0.3">
      <c r="H1673" s="29"/>
      <c r="I1673" s="29"/>
      <c r="J1673" s="33"/>
      <c r="K1673" s="33"/>
      <c r="L1673" s="33"/>
      <c r="M1673" s="33"/>
      <c r="N1673" s="33"/>
      <c r="O1673" s="33"/>
      <c r="P1673" s="33"/>
      <c r="Q1673" s="33"/>
      <c r="R1673" s="33"/>
      <c r="S1673" s="33"/>
    </row>
    <row r="1674" spans="8:19" ht="40.950000000000003" customHeight="1" x14ac:dyDescent="0.3">
      <c r="H1674" s="29"/>
      <c r="I1674" s="29"/>
      <c r="J1674" s="33"/>
      <c r="K1674" s="33"/>
      <c r="L1674" s="33"/>
      <c r="M1674" s="33"/>
      <c r="N1674" s="33"/>
      <c r="O1674" s="33"/>
      <c r="P1674" s="33"/>
      <c r="Q1674" s="33"/>
      <c r="R1674" s="33"/>
      <c r="S1674" s="33"/>
    </row>
    <row r="1675" spans="8:19" ht="40.950000000000003" customHeight="1" x14ac:dyDescent="0.3">
      <c r="H1675" s="29"/>
      <c r="I1675" s="29"/>
      <c r="J1675" s="33"/>
      <c r="K1675" s="33"/>
      <c r="L1675" s="33"/>
      <c r="M1675" s="33"/>
      <c r="N1675" s="33"/>
      <c r="O1675" s="33"/>
      <c r="P1675" s="33"/>
      <c r="Q1675" s="33"/>
      <c r="R1675" s="33"/>
      <c r="S1675" s="33"/>
    </row>
    <row r="1676" spans="8:19" ht="40.950000000000003" customHeight="1" x14ac:dyDescent="0.3">
      <c r="H1676" s="29"/>
      <c r="I1676" s="29"/>
      <c r="J1676" s="33"/>
      <c r="K1676" s="33"/>
      <c r="L1676" s="33"/>
      <c r="M1676" s="33"/>
      <c r="N1676" s="33"/>
      <c r="O1676" s="33"/>
      <c r="P1676" s="33"/>
      <c r="Q1676" s="33"/>
      <c r="R1676" s="33"/>
      <c r="S1676" s="33"/>
    </row>
    <row r="1677" spans="8:19" ht="40.950000000000003" customHeight="1" x14ac:dyDescent="0.3">
      <c r="H1677" s="29"/>
      <c r="I1677" s="29"/>
      <c r="J1677" s="33"/>
      <c r="K1677" s="33"/>
      <c r="L1677" s="33"/>
      <c r="M1677" s="33"/>
      <c r="N1677" s="33"/>
      <c r="O1677" s="33"/>
      <c r="P1677" s="33"/>
      <c r="Q1677" s="33"/>
      <c r="R1677" s="33"/>
      <c r="S1677" s="33"/>
    </row>
    <row r="1678" spans="8:19" ht="40.950000000000003" customHeight="1" x14ac:dyDescent="0.3">
      <c r="H1678" s="29"/>
      <c r="I1678" s="29"/>
      <c r="J1678" s="33"/>
      <c r="K1678" s="33"/>
      <c r="L1678" s="33"/>
      <c r="M1678" s="33"/>
      <c r="N1678" s="33"/>
      <c r="O1678" s="33"/>
      <c r="P1678" s="33"/>
      <c r="Q1678" s="33"/>
      <c r="R1678" s="33"/>
      <c r="S1678" s="33"/>
    </row>
    <row r="1679" spans="8:19" ht="40.950000000000003" customHeight="1" x14ac:dyDescent="0.3">
      <c r="H1679" s="29"/>
      <c r="I1679" s="29"/>
      <c r="J1679" s="33"/>
      <c r="K1679" s="33"/>
      <c r="L1679" s="33"/>
      <c r="M1679" s="33"/>
      <c r="N1679" s="33"/>
      <c r="O1679" s="33"/>
      <c r="P1679" s="33"/>
      <c r="Q1679" s="33"/>
      <c r="R1679" s="33"/>
      <c r="S1679" s="33"/>
    </row>
    <row r="1680" spans="8:19" ht="40.950000000000003" customHeight="1" x14ac:dyDescent="0.3">
      <c r="H1680" s="29"/>
      <c r="I1680" s="29"/>
      <c r="J1680" s="33"/>
      <c r="K1680" s="33"/>
      <c r="L1680" s="33"/>
      <c r="M1680" s="33"/>
      <c r="N1680" s="33"/>
      <c r="O1680" s="33"/>
      <c r="P1680" s="33"/>
      <c r="Q1680" s="33"/>
      <c r="R1680" s="33"/>
      <c r="S1680" s="33"/>
    </row>
    <row r="1681" spans="8:19" ht="40.950000000000003" customHeight="1" x14ac:dyDescent="0.3">
      <c r="H1681" s="29"/>
      <c r="I1681" s="29"/>
      <c r="J1681" s="33"/>
      <c r="K1681" s="33"/>
      <c r="L1681" s="33"/>
      <c r="M1681" s="33"/>
      <c r="N1681" s="33"/>
      <c r="O1681" s="33"/>
      <c r="P1681" s="33"/>
      <c r="Q1681" s="33"/>
      <c r="R1681" s="33"/>
      <c r="S1681" s="33"/>
    </row>
    <row r="1682" spans="8:19" ht="40.950000000000003" customHeight="1" x14ac:dyDescent="0.3">
      <c r="H1682" s="29"/>
      <c r="I1682" s="29"/>
      <c r="J1682" s="33"/>
      <c r="K1682" s="33"/>
      <c r="L1682" s="33"/>
      <c r="M1682" s="33"/>
      <c r="N1682" s="33"/>
      <c r="O1682" s="33"/>
      <c r="P1682" s="33"/>
      <c r="Q1682" s="33"/>
      <c r="R1682" s="33"/>
      <c r="S1682" s="33"/>
    </row>
    <row r="1683" spans="8:19" ht="40.950000000000003" customHeight="1" x14ac:dyDescent="0.3">
      <c r="H1683" s="29"/>
      <c r="I1683" s="29"/>
      <c r="J1683" s="33"/>
      <c r="K1683" s="33"/>
      <c r="L1683" s="33"/>
      <c r="M1683" s="33"/>
      <c r="N1683" s="33"/>
      <c r="O1683" s="33"/>
      <c r="P1683" s="33"/>
      <c r="Q1683" s="33"/>
      <c r="R1683" s="33"/>
      <c r="S1683" s="33"/>
    </row>
    <row r="1684" spans="8:19" ht="40.950000000000003" customHeight="1" x14ac:dyDescent="0.3">
      <c r="H1684" s="29"/>
      <c r="I1684" s="29"/>
      <c r="J1684" s="33"/>
      <c r="K1684" s="33"/>
      <c r="L1684" s="33"/>
      <c r="M1684" s="33"/>
      <c r="N1684" s="33"/>
      <c r="O1684" s="33"/>
      <c r="P1684" s="33"/>
      <c r="Q1684" s="33"/>
      <c r="R1684" s="33"/>
      <c r="S1684" s="33"/>
    </row>
    <row r="1685" spans="8:19" ht="40.950000000000003" customHeight="1" x14ac:dyDescent="0.3">
      <c r="H1685" s="29"/>
      <c r="I1685" s="29"/>
      <c r="J1685" s="33"/>
      <c r="K1685" s="33"/>
      <c r="L1685" s="33"/>
      <c r="M1685" s="33"/>
      <c r="N1685" s="33"/>
      <c r="O1685" s="33"/>
      <c r="P1685" s="33"/>
      <c r="Q1685" s="33"/>
      <c r="R1685" s="33"/>
      <c r="S1685" s="33"/>
    </row>
    <row r="1686" spans="8:19" ht="40.950000000000003" customHeight="1" x14ac:dyDescent="0.3">
      <c r="H1686" s="29"/>
      <c r="I1686" s="29"/>
      <c r="J1686" s="33"/>
      <c r="K1686" s="33"/>
      <c r="L1686" s="33"/>
      <c r="M1686" s="33"/>
      <c r="N1686" s="33"/>
      <c r="O1686" s="33"/>
      <c r="P1686" s="33"/>
      <c r="Q1686" s="33"/>
      <c r="R1686" s="33"/>
      <c r="S1686" s="33"/>
    </row>
    <row r="1687" spans="8:19" ht="40.950000000000003" customHeight="1" x14ac:dyDescent="0.3">
      <c r="H1687" s="29"/>
      <c r="I1687" s="29"/>
      <c r="J1687" s="33"/>
      <c r="K1687" s="33"/>
      <c r="L1687" s="33"/>
      <c r="M1687" s="33"/>
      <c r="N1687" s="33"/>
      <c r="O1687" s="33"/>
      <c r="P1687" s="33"/>
      <c r="Q1687" s="33"/>
      <c r="R1687" s="33"/>
      <c r="S1687" s="33"/>
    </row>
    <row r="1688" spans="8:19" ht="40.950000000000003" customHeight="1" x14ac:dyDescent="0.3">
      <c r="H1688" s="29"/>
      <c r="I1688" s="29"/>
      <c r="J1688" s="33"/>
      <c r="K1688" s="33"/>
      <c r="L1688" s="33"/>
      <c r="M1688" s="33"/>
      <c r="N1688" s="33"/>
      <c r="O1688" s="33"/>
      <c r="P1688" s="33"/>
      <c r="Q1688" s="33"/>
      <c r="R1688" s="33"/>
      <c r="S1688" s="33"/>
    </row>
    <row r="1689" spans="8:19" ht="40.950000000000003" customHeight="1" x14ac:dyDescent="0.3">
      <c r="H1689" s="29"/>
      <c r="I1689" s="29"/>
      <c r="J1689" s="33"/>
      <c r="K1689" s="33"/>
      <c r="L1689" s="33"/>
      <c r="M1689" s="33"/>
      <c r="N1689" s="33"/>
      <c r="O1689" s="33"/>
      <c r="P1689" s="33"/>
      <c r="Q1689" s="33"/>
      <c r="R1689" s="33"/>
      <c r="S1689" s="33"/>
    </row>
    <row r="1690" spans="8:19" ht="40.950000000000003" customHeight="1" x14ac:dyDescent="0.3">
      <c r="H1690" s="29"/>
      <c r="I1690" s="29"/>
      <c r="J1690" s="33"/>
      <c r="K1690" s="33"/>
      <c r="L1690" s="33"/>
      <c r="M1690" s="33"/>
      <c r="N1690" s="33"/>
      <c r="O1690" s="33"/>
      <c r="P1690" s="33"/>
      <c r="Q1690" s="33"/>
      <c r="R1690" s="33"/>
      <c r="S1690" s="33"/>
    </row>
    <row r="1691" spans="8:19" ht="40.950000000000003" customHeight="1" x14ac:dyDescent="0.3">
      <c r="H1691" s="29"/>
      <c r="I1691" s="29"/>
      <c r="J1691" s="33"/>
      <c r="K1691" s="33"/>
      <c r="L1691" s="33"/>
      <c r="M1691" s="33"/>
      <c r="N1691" s="33"/>
      <c r="O1691" s="33"/>
      <c r="P1691" s="33"/>
      <c r="Q1691" s="33"/>
      <c r="R1691" s="33"/>
      <c r="S1691" s="33"/>
    </row>
    <row r="1692" spans="8:19" ht="40.950000000000003" customHeight="1" x14ac:dyDescent="0.3">
      <c r="H1692" s="29"/>
      <c r="I1692" s="29"/>
      <c r="J1692" s="33"/>
      <c r="K1692" s="33"/>
      <c r="L1692" s="33"/>
      <c r="M1692" s="33"/>
      <c r="N1692" s="33"/>
      <c r="O1692" s="33"/>
      <c r="P1692" s="33"/>
      <c r="Q1692" s="33"/>
      <c r="R1692" s="33"/>
      <c r="S1692" s="33"/>
    </row>
    <row r="1693" spans="8:19" ht="40.950000000000003" customHeight="1" x14ac:dyDescent="0.3">
      <c r="H1693" s="29"/>
      <c r="I1693" s="29"/>
      <c r="J1693" s="33"/>
      <c r="K1693" s="33"/>
      <c r="L1693" s="33"/>
      <c r="M1693" s="33"/>
      <c r="N1693" s="33"/>
      <c r="O1693" s="33"/>
      <c r="P1693" s="33"/>
      <c r="Q1693" s="33"/>
      <c r="R1693" s="33"/>
      <c r="S1693" s="33"/>
    </row>
    <row r="1694" spans="8:19" ht="40.950000000000003" customHeight="1" x14ac:dyDescent="0.3">
      <c r="H1694" s="29"/>
      <c r="I1694" s="29"/>
      <c r="J1694" s="33"/>
      <c r="K1694" s="33"/>
      <c r="L1694" s="33"/>
      <c r="M1694" s="33"/>
      <c r="N1694" s="33"/>
      <c r="O1694" s="33"/>
      <c r="P1694" s="33"/>
      <c r="Q1694" s="33"/>
      <c r="R1694" s="33"/>
      <c r="S1694" s="33"/>
    </row>
    <row r="1695" spans="8:19" ht="40.950000000000003" customHeight="1" x14ac:dyDescent="0.3">
      <c r="H1695" s="29"/>
      <c r="I1695" s="29"/>
      <c r="J1695" s="33"/>
      <c r="K1695" s="33"/>
      <c r="L1695" s="33"/>
      <c r="M1695" s="33"/>
      <c r="N1695" s="33"/>
      <c r="O1695" s="33"/>
      <c r="P1695" s="33"/>
      <c r="Q1695" s="33"/>
      <c r="R1695" s="33"/>
      <c r="S1695" s="33"/>
    </row>
    <row r="1696" spans="8:19" ht="40.950000000000003" customHeight="1" x14ac:dyDescent="0.3">
      <c r="H1696" s="29"/>
      <c r="I1696" s="29"/>
      <c r="J1696" s="33"/>
      <c r="K1696" s="33"/>
      <c r="L1696" s="33"/>
      <c r="M1696" s="33"/>
      <c r="N1696" s="33"/>
      <c r="O1696" s="33"/>
      <c r="P1696" s="33"/>
      <c r="Q1696" s="33"/>
      <c r="R1696" s="33"/>
      <c r="S1696" s="33"/>
    </row>
    <row r="1697" spans="8:19" ht="40.950000000000003" customHeight="1" x14ac:dyDescent="0.3">
      <c r="H1697" s="29"/>
      <c r="I1697" s="29"/>
      <c r="J1697" s="33"/>
      <c r="K1697" s="33"/>
      <c r="L1697" s="33"/>
      <c r="M1697" s="33"/>
      <c r="N1697" s="33"/>
      <c r="O1697" s="33"/>
      <c r="P1697" s="33"/>
      <c r="Q1697" s="33"/>
      <c r="R1697" s="33"/>
      <c r="S1697" s="33"/>
    </row>
    <row r="1698" spans="8:19" ht="40.950000000000003" customHeight="1" x14ac:dyDescent="0.3">
      <c r="H1698" s="29"/>
      <c r="I1698" s="29"/>
      <c r="J1698" s="33"/>
      <c r="K1698" s="33"/>
      <c r="L1698" s="33"/>
      <c r="M1698" s="33"/>
      <c r="N1698" s="33"/>
      <c r="O1698" s="33"/>
      <c r="P1698" s="33"/>
      <c r="Q1698" s="33"/>
      <c r="R1698" s="33"/>
      <c r="S1698" s="33"/>
    </row>
    <row r="1699" spans="8:19" ht="40.950000000000003" customHeight="1" x14ac:dyDescent="0.3">
      <c r="H1699" s="29"/>
      <c r="I1699" s="29"/>
      <c r="J1699" s="33"/>
      <c r="K1699" s="33"/>
      <c r="L1699" s="33"/>
      <c r="M1699" s="33"/>
      <c r="N1699" s="33"/>
      <c r="O1699" s="33"/>
      <c r="P1699" s="33"/>
      <c r="Q1699" s="33"/>
      <c r="R1699" s="33"/>
      <c r="S1699" s="33"/>
    </row>
    <row r="1700" spans="8:19" ht="40.950000000000003" customHeight="1" x14ac:dyDescent="0.3">
      <c r="H1700" s="29"/>
      <c r="I1700" s="29"/>
      <c r="J1700" s="33"/>
      <c r="K1700" s="33"/>
      <c r="L1700" s="33"/>
      <c r="M1700" s="33"/>
      <c r="N1700" s="33"/>
      <c r="O1700" s="33"/>
      <c r="P1700" s="33"/>
      <c r="Q1700" s="33"/>
      <c r="R1700" s="33"/>
      <c r="S1700" s="33"/>
    </row>
    <row r="1701" spans="8:19" ht="40.950000000000003" customHeight="1" x14ac:dyDescent="0.3">
      <c r="H1701" s="29"/>
      <c r="I1701" s="29"/>
      <c r="J1701" s="33"/>
      <c r="K1701" s="33"/>
      <c r="L1701" s="33"/>
      <c r="M1701" s="33"/>
      <c r="N1701" s="33"/>
      <c r="O1701" s="33"/>
      <c r="P1701" s="33"/>
      <c r="Q1701" s="33"/>
      <c r="R1701" s="33"/>
      <c r="S1701" s="33"/>
    </row>
    <row r="1702" spans="8:19" ht="40.950000000000003" customHeight="1" x14ac:dyDescent="0.3">
      <c r="H1702" s="29"/>
      <c r="I1702" s="29"/>
      <c r="J1702" s="33"/>
      <c r="K1702" s="33"/>
      <c r="L1702" s="33"/>
      <c r="M1702" s="33"/>
      <c r="N1702" s="33"/>
      <c r="O1702" s="33"/>
      <c r="P1702" s="33"/>
      <c r="Q1702" s="33"/>
      <c r="R1702" s="33"/>
      <c r="S1702" s="33"/>
    </row>
    <row r="1703" spans="8:19" ht="40.950000000000003" customHeight="1" x14ac:dyDescent="0.3">
      <c r="H1703" s="29"/>
      <c r="I1703" s="29"/>
      <c r="J1703" s="33"/>
      <c r="K1703" s="33"/>
      <c r="L1703" s="33"/>
      <c r="M1703" s="33"/>
      <c r="N1703" s="33"/>
      <c r="O1703" s="33"/>
      <c r="P1703" s="33"/>
      <c r="Q1703" s="33"/>
      <c r="R1703" s="33"/>
      <c r="S1703" s="33"/>
    </row>
    <row r="1704" spans="8:19" ht="40.950000000000003" customHeight="1" x14ac:dyDescent="0.3">
      <c r="H1704" s="29"/>
      <c r="I1704" s="29"/>
      <c r="J1704" s="33"/>
      <c r="K1704" s="33"/>
      <c r="L1704" s="33"/>
      <c r="M1704" s="33"/>
      <c r="N1704" s="33"/>
      <c r="O1704" s="33"/>
      <c r="P1704" s="33"/>
      <c r="Q1704" s="33"/>
      <c r="R1704" s="33"/>
      <c r="S1704" s="33"/>
    </row>
    <row r="1705" spans="8:19" ht="40.950000000000003" customHeight="1" x14ac:dyDescent="0.3">
      <c r="H1705" s="29"/>
      <c r="I1705" s="29"/>
      <c r="J1705" s="33"/>
      <c r="K1705" s="33"/>
      <c r="L1705" s="33"/>
      <c r="M1705" s="33"/>
      <c r="N1705" s="33"/>
      <c r="O1705" s="33"/>
      <c r="P1705" s="33"/>
      <c r="Q1705" s="33"/>
      <c r="R1705" s="33"/>
      <c r="S1705" s="33"/>
    </row>
    <row r="1706" spans="8:19" ht="40.950000000000003" customHeight="1" x14ac:dyDescent="0.3">
      <c r="H1706" s="29"/>
      <c r="I1706" s="29"/>
      <c r="J1706" s="33"/>
      <c r="K1706" s="33"/>
      <c r="L1706" s="33"/>
      <c r="M1706" s="33"/>
      <c r="N1706" s="33"/>
      <c r="O1706" s="33"/>
      <c r="P1706" s="33"/>
      <c r="Q1706" s="33"/>
      <c r="R1706" s="33"/>
      <c r="S1706" s="33"/>
    </row>
    <row r="1707" spans="8:19" ht="40.950000000000003" customHeight="1" x14ac:dyDescent="0.3">
      <c r="H1707" s="29"/>
      <c r="I1707" s="29"/>
      <c r="J1707" s="33"/>
      <c r="K1707" s="33"/>
      <c r="L1707" s="33"/>
      <c r="M1707" s="33"/>
      <c r="N1707" s="33"/>
      <c r="O1707" s="33"/>
      <c r="P1707" s="33"/>
      <c r="Q1707" s="33"/>
      <c r="R1707" s="33"/>
      <c r="S1707" s="33"/>
    </row>
    <row r="1708" spans="8:19" ht="40.950000000000003" customHeight="1" x14ac:dyDescent="0.3">
      <c r="H1708" s="29"/>
      <c r="I1708" s="29"/>
      <c r="J1708" s="33"/>
      <c r="K1708" s="33"/>
      <c r="L1708" s="33"/>
      <c r="M1708" s="33"/>
      <c r="N1708" s="33"/>
      <c r="O1708" s="33"/>
      <c r="P1708" s="33"/>
      <c r="Q1708" s="33"/>
      <c r="R1708" s="33"/>
      <c r="S1708" s="33"/>
    </row>
    <row r="1709" spans="8:19" ht="40.950000000000003" customHeight="1" x14ac:dyDescent="0.3">
      <c r="H1709" s="29"/>
      <c r="I1709" s="29"/>
      <c r="J1709" s="33"/>
      <c r="K1709" s="33"/>
      <c r="L1709" s="33"/>
      <c r="M1709" s="33"/>
      <c r="N1709" s="33"/>
      <c r="O1709" s="33"/>
      <c r="P1709" s="33"/>
      <c r="Q1709" s="33"/>
      <c r="R1709" s="33"/>
      <c r="S1709" s="33"/>
    </row>
    <row r="1710" spans="8:19" ht="40.950000000000003" customHeight="1" x14ac:dyDescent="0.3">
      <c r="H1710" s="29"/>
      <c r="I1710" s="29"/>
      <c r="J1710" s="33"/>
      <c r="K1710" s="33"/>
      <c r="L1710" s="33"/>
      <c r="M1710" s="33"/>
      <c r="N1710" s="33"/>
      <c r="O1710" s="33"/>
      <c r="P1710" s="33"/>
      <c r="Q1710" s="33"/>
      <c r="R1710" s="33"/>
      <c r="S1710" s="33"/>
    </row>
    <row r="1711" spans="8:19" ht="40.950000000000003" customHeight="1" x14ac:dyDescent="0.3">
      <c r="H1711" s="29"/>
      <c r="I1711" s="29"/>
      <c r="J1711" s="33"/>
      <c r="K1711" s="33"/>
      <c r="L1711" s="33"/>
      <c r="M1711" s="33"/>
      <c r="N1711" s="33"/>
      <c r="O1711" s="33"/>
      <c r="P1711" s="33"/>
      <c r="Q1711" s="33"/>
      <c r="R1711" s="33"/>
      <c r="S1711" s="33"/>
    </row>
    <row r="1712" spans="8:19" ht="40.950000000000003" customHeight="1" x14ac:dyDescent="0.3">
      <c r="H1712" s="29"/>
      <c r="I1712" s="29"/>
      <c r="J1712" s="33"/>
      <c r="K1712" s="33"/>
      <c r="L1712" s="33"/>
      <c r="M1712" s="33"/>
      <c r="N1712" s="33"/>
      <c r="O1712" s="33"/>
      <c r="P1712" s="33"/>
      <c r="Q1712" s="33"/>
      <c r="R1712" s="33"/>
      <c r="S1712" s="33"/>
    </row>
    <row r="1713" spans="8:19" ht="40.950000000000003" customHeight="1" x14ac:dyDescent="0.3">
      <c r="H1713" s="29"/>
      <c r="I1713" s="29"/>
      <c r="J1713" s="33"/>
      <c r="K1713" s="33"/>
      <c r="L1713" s="33"/>
      <c r="M1713" s="33"/>
      <c r="N1713" s="33"/>
      <c r="O1713" s="33"/>
      <c r="P1713" s="33"/>
      <c r="Q1713" s="33"/>
      <c r="R1713" s="33"/>
      <c r="S1713" s="33"/>
    </row>
    <row r="1714" spans="8:19" ht="40.950000000000003" customHeight="1" x14ac:dyDescent="0.3">
      <c r="H1714" s="29"/>
      <c r="I1714" s="29"/>
      <c r="J1714" s="33"/>
      <c r="K1714" s="33"/>
      <c r="L1714" s="33"/>
      <c r="M1714" s="33"/>
      <c r="N1714" s="33"/>
      <c r="O1714" s="33"/>
      <c r="P1714" s="33"/>
      <c r="Q1714" s="33"/>
      <c r="R1714" s="33"/>
      <c r="S1714" s="33"/>
    </row>
    <row r="1715" spans="8:19" ht="40.950000000000003" customHeight="1" x14ac:dyDescent="0.3">
      <c r="H1715" s="29"/>
      <c r="I1715" s="29"/>
      <c r="J1715" s="33"/>
      <c r="K1715" s="33"/>
      <c r="L1715" s="33"/>
      <c r="M1715" s="33"/>
      <c r="N1715" s="33"/>
      <c r="O1715" s="33"/>
      <c r="P1715" s="33"/>
      <c r="Q1715" s="33"/>
      <c r="R1715" s="33"/>
      <c r="S1715" s="33"/>
    </row>
    <row r="1716" spans="8:19" ht="40.950000000000003" customHeight="1" x14ac:dyDescent="0.3">
      <c r="H1716" s="29"/>
      <c r="I1716" s="29"/>
      <c r="J1716" s="33"/>
      <c r="K1716" s="33"/>
      <c r="L1716" s="33"/>
      <c r="M1716" s="33"/>
      <c r="N1716" s="33"/>
      <c r="O1716" s="33"/>
      <c r="P1716" s="33"/>
      <c r="Q1716" s="33"/>
      <c r="R1716" s="33"/>
      <c r="S1716" s="33"/>
    </row>
    <row r="1717" spans="8:19" ht="40.950000000000003" customHeight="1" x14ac:dyDescent="0.3">
      <c r="H1717" s="29"/>
      <c r="I1717" s="29"/>
      <c r="J1717" s="33"/>
      <c r="K1717" s="33"/>
      <c r="L1717" s="33"/>
      <c r="M1717" s="33"/>
      <c r="N1717" s="33"/>
      <c r="O1717" s="33"/>
      <c r="P1717" s="33"/>
      <c r="Q1717" s="33"/>
      <c r="R1717" s="33"/>
      <c r="S1717" s="33"/>
    </row>
    <row r="1718" spans="8:19" ht="40.950000000000003" customHeight="1" x14ac:dyDescent="0.3">
      <c r="H1718" s="29"/>
      <c r="I1718" s="29"/>
      <c r="J1718" s="33"/>
      <c r="K1718" s="33"/>
      <c r="L1718" s="33"/>
      <c r="M1718" s="33"/>
      <c r="N1718" s="33"/>
      <c r="O1718" s="33"/>
      <c r="P1718" s="33"/>
      <c r="Q1718" s="33"/>
      <c r="R1718" s="33"/>
      <c r="S1718" s="33"/>
    </row>
    <row r="1719" spans="8:19" ht="40.950000000000003" customHeight="1" x14ac:dyDescent="0.3">
      <c r="H1719" s="29"/>
      <c r="I1719" s="29"/>
      <c r="J1719" s="33"/>
      <c r="K1719" s="33"/>
      <c r="L1719" s="33"/>
      <c r="M1719" s="33"/>
      <c r="N1719" s="33"/>
      <c r="O1719" s="33"/>
      <c r="P1719" s="33"/>
      <c r="Q1719" s="33"/>
      <c r="R1719" s="33"/>
      <c r="S1719" s="33"/>
    </row>
    <row r="1720" spans="8:19" ht="40.950000000000003" customHeight="1" x14ac:dyDescent="0.3">
      <c r="H1720" s="29"/>
      <c r="I1720" s="29"/>
      <c r="J1720" s="33"/>
      <c r="K1720" s="33"/>
      <c r="L1720" s="33"/>
      <c r="M1720" s="33"/>
      <c r="N1720" s="33"/>
      <c r="O1720" s="33"/>
      <c r="P1720" s="33"/>
      <c r="Q1720" s="33"/>
      <c r="R1720" s="33"/>
      <c r="S1720" s="33"/>
    </row>
    <row r="1721" spans="8:19" ht="40.950000000000003" customHeight="1" x14ac:dyDescent="0.3">
      <c r="H1721" s="29"/>
      <c r="I1721" s="29"/>
      <c r="J1721" s="33"/>
      <c r="K1721" s="33"/>
      <c r="L1721" s="33"/>
      <c r="M1721" s="33"/>
      <c r="N1721" s="33"/>
      <c r="O1721" s="33"/>
      <c r="P1721" s="33"/>
      <c r="Q1721" s="33"/>
      <c r="R1721" s="33"/>
      <c r="S1721" s="33"/>
    </row>
    <row r="1722" spans="8:19" ht="40.950000000000003" customHeight="1" x14ac:dyDescent="0.3">
      <c r="H1722" s="29"/>
      <c r="I1722" s="29"/>
      <c r="J1722" s="33"/>
      <c r="K1722" s="33"/>
      <c r="L1722" s="33"/>
      <c r="M1722" s="33"/>
      <c r="N1722" s="33"/>
      <c r="O1722" s="33"/>
      <c r="P1722" s="33"/>
      <c r="Q1722" s="33"/>
      <c r="R1722" s="33"/>
      <c r="S1722" s="33"/>
    </row>
    <row r="1723" spans="8:19" ht="40.950000000000003" customHeight="1" x14ac:dyDescent="0.3">
      <c r="H1723" s="29"/>
      <c r="I1723" s="29"/>
      <c r="J1723" s="33"/>
      <c r="K1723" s="33"/>
      <c r="L1723" s="33"/>
      <c r="M1723" s="33"/>
      <c r="N1723" s="33"/>
      <c r="O1723" s="33"/>
      <c r="P1723" s="33"/>
      <c r="Q1723" s="33"/>
      <c r="R1723" s="33"/>
      <c r="S1723" s="33"/>
    </row>
    <row r="1724" spans="8:19" ht="40.950000000000003" customHeight="1" x14ac:dyDescent="0.3">
      <c r="H1724" s="29"/>
      <c r="I1724" s="29"/>
      <c r="J1724" s="33"/>
      <c r="K1724" s="33"/>
      <c r="L1724" s="33"/>
      <c r="M1724" s="33"/>
      <c r="N1724" s="33"/>
      <c r="O1724" s="33"/>
      <c r="P1724" s="33"/>
      <c r="Q1724" s="33"/>
      <c r="R1724" s="33"/>
      <c r="S1724" s="33"/>
    </row>
    <row r="1725" spans="8:19" ht="40.950000000000003" customHeight="1" x14ac:dyDescent="0.3">
      <c r="H1725" s="29"/>
      <c r="I1725" s="29"/>
      <c r="J1725" s="33"/>
      <c r="K1725" s="33"/>
      <c r="L1725" s="33"/>
      <c r="M1725" s="33"/>
      <c r="N1725" s="33"/>
      <c r="O1725" s="33"/>
      <c r="P1725" s="33"/>
      <c r="Q1725" s="33"/>
      <c r="R1725" s="33"/>
      <c r="S1725" s="33"/>
    </row>
    <row r="1726" spans="8:19" ht="40.950000000000003" customHeight="1" x14ac:dyDescent="0.3">
      <c r="H1726" s="29"/>
      <c r="I1726" s="29"/>
      <c r="J1726" s="33"/>
      <c r="K1726" s="33"/>
      <c r="L1726" s="33"/>
      <c r="M1726" s="33"/>
      <c r="N1726" s="33"/>
      <c r="O1726" s="33"/>
      <c r="P1726" s="33"/>
      <c r="Q1726" s="33"/>
      <c r="R1726" s="33"/>
      <c r="S1726" s="33"/>
    </row>
    <row r="1727" spans="8:19" ht="40.950000000000003" customHeight="1" x14ac:dyDescent="0.3">
      <c r="H1727" s="29"/>
      <c r="I1727" s="29"/>
      <c r="J1727" s="33"/>
      <c r="K1727" s="33"/>
      <c r="L1727" s="33"/>
      <c r="M1727" s="33"/>
      <c r="N1727" s="33"/>
      <c r="O1727" s="33"/>
      <c r="P1727" s="33"/>
      <c r="Q1727" s="33"/>
      <c r="R1727" s="33"/>
      <c r="S1727" s="33"/>
    </row>
    <row r="1728" spans="8:19" ht="40.950000000000003" customHeight="1" x14ac:dyDescent="0.3">
      <c r="H1728" s="29"/>
      <c r="I1728" s="29"/>
      <c r="J1728" s="33"/>
      <c r="K1728" s="33"/>
      <c r="L1728" s="33"/>
      <c r="M1728" s="33"/>
      <c r="N1728" s="33"/>
      <c r="O1728" s="33"/>
      <c r="P1728" s="33"/>
      <c r="Q1728" s="33"/>
      <c r="R1728" s="33"/>
      <c r="S1728" s="33"/>
    </row>
    <row r="1729" spans="8:19" ht="40.950000000000003" customHeight="1" x14ac:dyDescent="0.3">
      <c r="H1729" s="29"/>
      <c r="I1729" s="29"/>
      <c r="J1729" s="33"/>
      <c r="K1729" s="33"/>
      <c r="L1729" s="33"/>
      <c r="M1729" s="33"/>
      <c r="N1729" s="33"/>
      <c r="O1729" s="33"/>
      <c r="P1729" s="33"/>
      <c r="Q1729" s="33"/>
      <c r="R1729" s="33"/>
      <c r="S1729" s="33"/>
    </row>
    <row r="1730" spans="8:19" ht="40.950000000000003" customHeight="1" x14ac:dyDescent="0.3">
      <c r="H1730" s="29"/>
      <c r="I1730" s="29"/>
      <c r="J1730" s="33"/>
      <c r="K1730" s="33"/>
      <c r="L1730" s="33"/>
      <c r="M1730" s="33"/>
      <c r="N1730" s="33"/>
      <c r="O1730" s="33"/>
      <c r="P1730" s="33"/>
      <c r="Q1730" s="33"/>
      <c r="R1730" s="33"/>
      <c r="S1730" s="33"/>
    </row>
    <row r="1731" spans="8:19" ht="40.950000000000003" customHeight="1" x14ac:dyDescent="0.3">
      <c r="H1731" s="29"/>
      <c r="I1731" s="29"/>
      <c r="J1731" s="33"/>
      <c r="K1731" s="33"/>
      <c r="L1731" s="33"/>
      <c r="M1731" s="33"/>
      <c r="N1731" s="33"/>
      <c r="O1731" s="33"/>
      <c r="P1731" s="33"/>
      <c r="Q1731" s="33"/>
      <c r="R1731" s="33"/>
      <c r="S1731" s="33"/>
    </row>
    <row r="1732" spans="8:19" ht="40.950000000000003" customHeight="1" x14ac:dyDescent="0.3">
      <c r="H1732" s="29"/>
      <c r="I1732" s="29"/>
      <c r="J1732" s="33"/>
      <c r="K1732" s="33"/>
      <c r="L1732" s="33"/>
      <c r="M1732" s="33"/>
      <c r="N1732" s="33"/>
      <c r="O1732" s="33"/>
      <c r="P1732" s="33"/>
      <c r="Q1732" s="33"/>
      <c r="R1732" s="33"/>
      <c r="S1732" s="33"/>
    </row>
    <row r="1733" spans="8:19" ht="40.950000000000003" customHeight="1" x14ac:dyDescent="0.3">
      <c r="H1733" s="29"/>
      <c r="I1733" s="29"/>
      <c r="J1733" s="33"/>
      <c r="K1733" s="33"/>
      <c r="L1733" s="33"/>
      <c r="M1733" s="33"/>
      <c r="N1733" s="33"/>
      <c r="O1733" s="33"/>
      <c r="P1733" s="33"/>
      <c r="Q1733" s="33"/>
      <c r="R1733" s="33"/>
      <c r="S1733" s="33"/>
    </row>
    <row r="1734" spans="8:19" ht="40.950000000000003" customHeight="1" x14ac:dyDescent="0.3">
      <c r="H1734" s="29"/>
      <c r="I1734" s="29"/>
      <c r="J1734" s="33"/>
      <c r="K1734" s="33"/>
      <c r="L1734" s="33"/>
      <c r="M1734" s="33"/>
      <c r="N1734" s="33"/>
      <c r="O1734" s="33"/>
      <c r="P1734" s="33"/>
      <c r="Q1734" s="33"/>
      <c r="R1734" s="33"/>
      <c r="S1734" s="33"/>
    </row>
    <row r="1735" spans="8:19" ht="40.950000000000003" customHeight="1" x14ac:dyDescent="0.3">
      <c r="H1735" s="29"/>
      <c r="I1735" s="29"/>
      <c r="J1735" s="33"/>
      <c r="K1735" s="33"/>
      <c r="L1735" s="33"/>
      <c r="M1735" s="33"/>
      <c r="N1735" s="33"/>
      <c r="O1735" s="33"/>
      <c r="P1735" s="33"/>
      <c r="Q1735" s="33"/>
      <c r="R1735" s="33"/>
      <c r="S1735" s="33"/>
    </row>
    <row r="1736" spans="8:19" ht="40.950000000000003" customHeight="1" x14ac:dyDescent="0.3">
      <c r="H1736" s="29"/>
      <c r="I1736" s="29"/>
      <c r="J1736" s="33"/>
      <c r="K1736" s="33"/>
      <c r="L1736" s="33"/>
      <c r="M1736" s="33"/>
      <c r="N1736" s="33"/>
      <c r="O1736" s="33"/>
      <c r="P1736" s="33"/>
      <c r="Q1736" s="33"/>
      <c r="R1736" s="33"/>
      <c r="S1736" s="33"/>
    </row>
    <row r="1737" spans="8:19" ht="40.950000000000003" customHeight="1" x14ac:dyDescent="0.3">
      <c r="H1737" s="29"/>
      <c r="I1737" s="29"/>
      <c r="J1737" s="33"/>
      <c r="K1737" s="33"/>
      <c r="L1737" s="33"/>
      <c r="M1737" s="33"/>
      <c r="N1737" s="33"/>
      <c r="O1737" s="33"/>
      <c r="P1737" s="33"/>
      <c r="Q1737" s="33"/>
      <c r="R1737" s="33"/>
      <c r="S1737" s="33"/>
    </row>
    <row r="1738" spans="8:19" ht="40.950000000000003" customHeight="1" x14ac:dyDescent="0.3">
      <c r="H1738" s="29"/>
      <c r="I1738" s="29"/>
      <c r="J1738" s="33"/>
      <c r="K1738" s="33"/>
      <c r="L1738" s="33"/>
      <c r="M1738" s="33"/>
      <c r="N1738" s="33"/>
      <c r="O1738" s="33"/>
      <c r="P1738" s="33"/>
      <c r="Q1738" s="33"/>
      <c r="R1738" s="33"/>
      <c r="S1738" s="33"/>
    </row>
    <row r="1739" spans="8:19" ht="40.950000000000003" customHeight="1" x14ac:dyDescent="0.3">
      <c r="H1739" s="29"/>
      <c r="I1739" s="29"/>
      <c r="J1739" s="33"/>
      <c r="K1739" s="33"/>
      <c r="L1739" s="33"/>
      <c r="M1739" s="33"/>
      <c r="N1739" s="33"/>
      <c r="O1739" s="33"/>
      <c r="P1739" s="33"/>
      <c r="Q1739" s="33"/>
      <c r="R1739" s="33"/>
      <c r="S1739" s="33"/>
    </row>
    <row r="1740" spans="8:19" ht="40.950000000000003" customHeight="1" x14ac:dyDescent="0.3">
      <c r="H1740" s="29"/>
      <c r="I1740" s="29"/>
      <c r="J1740" s="33"/>
      <c r="K1740" s="33"/>
      <c r="L1740" s="33"/>
      <c r="M1740" s="33"/>
      <c r="N1740" s="33"/>
      <c r="O1740" s="33"/>
      <c r="P1740" s="33"/>
      <c r="Q1740" s="33"/>
      <c r="R1740" s="33"/>
      <c r="S1740" s="33"/>
    </row>
    <row r="1741" spans="8:19" ht="40.950000000000003" customHeight="1" x14ac:dyDescent="0.3">
      <c r="H1741" s="29"/>
      <c r="I1741" s="29"/>
      <c r="J1741" s="33"/>
      <c r="K1741" s="33"/>
      <c r="L1741" s="33"/>
      <c r="M1741" s="33"/>
      <c r="N1741" s="33"/>
      <c r="O1741" s="33"/>
      <c r="P1741" s="33"/>
      <c r="Q1741" s="33"/>
      <c r="R1741" s="33"/>
      <c r="S1741" s="33"/>
    </row>
    <row r="1742" spans="8:19" ht="40.950000000000003" customHeight="1" x14ac:dyDescent="0.3">
      <c r="H1742" s="29"/>
      <c r="I1742" s="29"/>
      <c r="J1742" s="33"/>
      <c r="K1742" s="33"/>
      <c r="L1742" s="33"/>
      <c r="M1742" s="33"/>
      <c r="N1742" s="33"/>
      <c r="O1742" s="33"/>
      <c r="P1742" s="33"/>
      <c r="Q1742" s="33"/>
      <c r="R1742" s="33"/>
      <c r="S1742" s="33"/>
    </row>
    <row r="1743" spans="8:19" ht="40.950000000000003" customHeight="1" x14ac:dyDescent="0.3">
      <c r="H1743" s="29"/>
      <c r="I1743" s="29"/>
      <c r="J1743" s="33"/>
      <c r="K1743" s="33"/>
      <c r="L1743" s="33"/>
      <c r="M1743" s="33"/>
      <c r="N1743" s="33"/>
      <c r="O1743" s="33"/>
      <c r="P1743" s="33"/>
      <c r="Q1743" s="33"/>
      <c r="R1743" s="33"/>
      <c r="S1743" s="33"/>
    </row>
    <row r="1744" spans="8:19" ht="40.950000000000003" customHeight="1" x14ac:dyDescent="0.3">
      <c r="H1744" s="29"/>
      <c r="I1744" s="29"/>
      <c r="J1744" s="33"/>
      <c r="K1744" s="33"/>
      <c r="L1744" s="33"/>
      <c r="M1744" s="33"/>
      <c r="N1744" s="33"/>
      <c r="O1744" s="33"/>
      <c r="P1744" s="33"/>
      <c r="Q1744" s="33"/>
      <c r="R1744" s="33"/>
      <c r="S1744" s="33"/>
    </row>
    <row r="1745" spans="8:19" ht="40.950000000000003" customHeight="1" x14ac:dyDescent="0.3">
      <c r="H1745" s="29"/>
      <c r="I1745" s="29"/>
      <c r="J1745" s="33"/>
      <c r="K1745" s="33"/>
      <c r="L1745" s="33"/>
      <c r="M1745" s="33"/>
      <c r="N1745" s="33"/>
      <c r="O1745" s="33"/>
      <c r="P1745" s="33"/>
      <c r="Q1745" s="33"/>
      <c r="R1745" s="33"/>
      <c r="S1745" s="33"/>
    </row>
    <row r="1746" spans="8:19" ht="40.950000000000003" customHeight="1" x14ac:dyDescent="0.3">
      <c r="H1746" s="29"/>
      <c r="I1746" s="29"/>
      <c r="J1746" s="33"/>
      <c r="K1746" s="33"/>
      <c r="L1746" s="33"/>
      <c r="M1746" s="33"/>
      <c r="N1746" s="33"/>
      <c r="O1746" s="33"/>
      <c r="P1746" s="33"/>
      <c r="Q1746" s="33"/>
      <c r="R1746" s="33"/>
      <c r="S1746" s="33"/>
    </row>
    <row r="1747" spans="8:19" ht="40.950000000000003" customHeight="1" x14ac:dyDescent="0.3">
      <c r="H1747" s="29"/>
      <c r="I1747" s="29"/>
      <c r="J1747" s="33"/>
      <c r="K1747" s="33"/>
      <c r="L1747" s="33"/>
      <c r="M1747" s="33"/>
      <c r="N1747" s="33"/>
      <c r="O1747" s="33"/>
      <c r="P1747" s="33"/>
      <c r="Q1747" s="33"/>
      <c r="R1747" s="33"/>
      <c r="S1747" s="33"/>
    </row>
    <row r="1748" spans="8:19" ht="40.950000000000003" customHeight="1" x14ac:dyDescent="0.3">
      <c r="H1748" s="29"/>
      <c r="I1748" s="29"/>
      <c r="J1748" s="33"/>
      <c r="K1748" s="33"/>
      <c r="L1748" s="33"/>
      <c r="M1748" s="33"/>
      <c r="N1748" s="33"/>
      <c r="O1748" s="33"/>
      <c r="P1748" s="33"/>
      <c r="Q1748" s="33"/>
      <c r="R1748" s="33"/>
      <c r="S1748" s="33"/>
    </row>
    <row r="1749" spans="8:19" ht="40.950000000000003" customHeight="1" x14ac:dyDescent="0.3">
      <c r="H1749" s="29"/>
      <c r="I1749" s="29"/>
      <c r="J1749" s="33"/>
      <c r="K1749" s="33"/>
      <c r="L1749" s="33"/>
      <c r="M1749" s="33"/>
      <c r="N1749" s="33"/>
      <c r="O1749" s="33"/>
      <c r="P1749" s="33"/>
      <c r="Q1749" s="33"/>
      <c r="R1749" s="33"/>
      <c r="S1749" s="33"/>
    </row>
    <row r="1750" spans="8:19" ht="40.950000000000003" customHeight="1" x14ac:dyDescent="0.3">
      <c r="H1750" s="29"/>
      <c r="I1750" s="29"/>
      <c r="J1750" s="33"/>
      <c r="K1750" s="33"/>
      <c r="L1750" s="33"/>
      <c r="M1750" s="33"/>
      <c r="N1750" s="33"/>
      <c r="O1750" s="33"/>
      <c r="P1750" s="33"/>
      <c r="Q1750" s="33"/>
      <c r="R1750" s="33"/>
      <c r="S1750" s="33"/>
    </row>
    <row r="1751" spans="8:19" ht="40.950000000000003" customHeight="1" x14ac:dyDescent="0.3">
      <c r="H1751" s="29"/>
      <c r="I1751" s="29"/>
      <c r="J1751" s="33"/>
      <c r="K1751" s="33"/>
      <c r="L1751" s="33"/>
      <c r="M1751" s="33"/>
      <c r="N1751" s="33"/>
      <c r="O1751" s="33"/>
      <c r="P1751" s="33"/>
      <c r="Q1751" s="33"/>
      <c r="R1751" s="33"/>
      <c r="S1751" s="33"/>
    </row>
    <row r="1752" spans="8:19" ht="40.950000000000003" customHeight="1" x14ac:dyDescent="0.3">
      <c r="H1752" s="29"/>
      <c r="I1752" s="29"/>
      <c r="J1752" s="33"/>
      <c r="K1752" s="33"/>
      <c r="L1752" s="33"/>
      <c r="M1752" s="33"/>
      <c r="N1752" s="33"/>
      <c r="O1752" s="33"/>
      <c r="P1752" s="33"/>
      <c r="Q1752" s="33"/>
      <c r="R1752" s="33"/>
      <c r="S1752" s="33"/>
    </row>
    <row r="1753" spans="8:19" ht="40.950000000000003" customHeight="1" x14ac:dyDescent="0.3">
      <c r="H1753" s="29"/>
      <c r="I1753" s="29"/>
      <c r="J1753" s="33"/>
      <c r="K1753" s="33"/>
      <c r="L1753" s="33"/>
      <c r="M1753" s="33"/>
      <c r="N1753" s="33"/>
      <c r="O1753" s="33"/>
      <c r="P1753" s="33"/>
      <c r="Q1753" s="33"/>
      <c r="R1753" s="33"/>
      <c r="S1753" s="33"/>
    </row>
    <row r="1754" spans="8:19" ht="40.950000000000003" customHeight="1" x14ac:dyDescent="0.3">
      <c r="H1754" s="29"/>
      <c r="I1754" s="29"/>
      <c r="J1754" s="33"/>
      <c r="K1754" s="33"/>
      <c r="L1754" s="33"/>
      <c r="M1754" s="33"/>
      <c r="N1754" s="33"/>
      <c r="O1754" s="33"/>
      <c r="P1754" s="33"/>
      <c r="Q1754" s="33"/>
      <c r="R1754" s="33"/>
      <c r="S1754" s="33"/>
    </row>
    <row r="1755" spans="8:19" ht="40.950000000000003" customHeight="1" x14ac:dyDescent="0.3">
      <c r="H1755" s="29"/>
      <c r="I1755" s="29"/>
      <c r="J1755" s="33"/>
      <c r="K1755" s="33"/>
      <c r="L1755" s="33"/>
      <c r="M1755" s="33"/>
      <c r="N1755" s="33"/>
      <c r="O1755" s="33"/>
      <c r="P1755" s="33"/>
      <c r="Q1755" s="33"/>
      <c r="R1755" s="33"/>
      <c r="S1755" s="33"/>
    </row>
    <row r="1756" spans="8:19" ht="40.950000000000003" customHeight="1" x14ac:dyDescent="0.3">
      <c r="H1756" s="29"/>
      <c r="I1756" s="29"/>
      <c r="J1756" s="33"/>
      <c r="K1756" s="33"/>
      <c r="L1756" s="33"/>
      <c r="M1756" s="33"/>
      <c r="N1756" s="33"/>
      <c r="O1756" s="33"/>
      <c r="P1756" s="33"/>
      <c r="Q1756" s="33"/>
      <c r="R1756" s="33"/>
      <c r="S1756" s="33"/>
    </row>
    <row r="1757" spans="8:19" ht="40.950000000000003" customHeight="1" x14ac:dyDescent="0.3">
      <c r="H1757" s="29"/>
      <c r="I1757" s="29"/>
      <c r="J1757" s="33"/>
      <c r="K1757" s="33"/>
      <c r="L1757" s="33"/>
      <c r="M1757" s="33"/>
      <c r="N1757" s="33"/>
      <c r="O1757" s="33"/>
      <c r="P1757" s="33"/>
      <c r="Q1757" s="33"/>
      <c r="R1757" s="33"/>
      <c r="S1757" s="33"/>
    </row>
    <row r="1758" spans="8:19" ht="40.950000000000003" customHeight="1" x14ac:dyDescent="0.3">
      <c r="H1758" s="29"/>
      <c r="I1758" s="29"/>
      <c r="J1758" s="33"/>
      <c r="K1758" s="33"/>
      <c r="L1758" s="33"/>
      <c r="M1758" s="33"/>
      <c r="N1758" s="33"/>
      <c r="O1758" s="33"/>
      <c r="P1758" s="33"/>
      <c r="Q1758" s="33"/>
      <c r="R1758" s="33"/>
      <c r="S1758" s="33"/>
    </row>
    <row r="1759" spans="8:19" ht="40.950000000000003" customHeight="1" x14ac:dyDescent="0.3">
      <c r="H1759" s="29"/>
      <c r="I1759" s="29"/>
      <c r="J1759" s="33"/>
      <c r="K1759" s="33"/>
      <c r="L1759" s="33"/>
      <c r="M1759" s="33"/>
      <c r="N1759" s="33"/>
      <c r="O1759" s="33"/>
      <c r="P1759" s="33"/>
      <c r="Q1759" s="33"/>
      <c r="R1759" s="33"/>
      <c r="S1759" s="33"/>
    </row>
    <row r="1760" spans="8:19" ht="40.950000000000003" customHeight="1" x14ac:dyDescent="0.3">
      <c r="H1760" s="29"/>
      <c r="I1760" s="29"/>
      <c r="J1760" s="33"/>
      <c r="K1760" s="33"/>
      <c r="L1760" s="33"/>
      <c r="M1760" s="33"/>
      <c r="N1760" s="33"/>
      <c r="O1760" s="33"/>
      <c r="P1760" s="33"/>
      <c r="Q1760" s="33"/>
      <c r="R1760" s="33"/>
      <c r="S1760" s="33"/>
    </row>
    <row r="1761" spans="8:19" ht="40.950000000000003" customHeight="1" x14ac:dyDescent="0.3">
      <c r="H1761" s="29"/>
      <c r="I1761" s="29"/>
      <c r="J1761" s="33"/>
      <c r="K1761" s="33"/>
      <c r="L1761" s="33"/>
      <c r="M1761" s="33"/>
      <c r="N1761" s="33"/>
      <c r="O1761" s="33"/>
      <c r="P1761" s="33"/>
      <c r="Q1761" s="33"/>
      <c r="R1761" s="33"/>
      <c r="S1761" s="33"/>
    </row>
    <row r="1762" spans="8:19" ht="40.950000000000003" customHeight="1" x14ac:dyDescent="0.3">
      <c r="H1762" s="29"/>
      <c r="I1762" s="29"/>
      <c r="J1762" s="33"/>
      <c r="K1762" s="33"/>
      <c r="L1762" s="33"/>
      <c r="M1762" s="33"/>
      <c r="N1762" s="33"/>
      <c r="O1762" s="33"/>
      <c r="P1762" s="33"/>
      <c r="Q1762" s="33"/>
      <c r="R1762" s="33"/>
      <c r="S1762" s="33"/>
    </row>
    <row r="1763" spans="8:19" ht="40.950000000000003" customHeight="1" x14ac:dyDescent="0.3">
      <c r="H1763" s="29"/>
      <c r="I1763" s="29"/>
      <c r="J1763" s="33"/>
      <c r="K1763" s="33"/>
      <c r="L1763" s="33"/>
      <c r="M1763" s="33"/>
      <c r="N1763" s="33"/>
      <c r="O1763" s="33"/>
      <c r="P1763" s="33"/>
      <c r="Q1763" s="33"/>
      <c r="R1763" s="33"/>
      <c r="S1763" s="33"/>
    </row>
    <row r="1764" spans="8:19" ht="40.950000000000003" customHeight="1" x14ac:dyDescent="0.3">
      <c r="H1764" s="29"/>
      <c r="I1764" s="29"/>
      <c r="J1764" s="33"/>
      <c r="K1764" s="33"/>
      <c r="L1764" s="33"/>
      <c r="M1764" s="33"/>
      <c r="N1764" s="33"/>
      <c r="O1764" s="33"/>
      <c r="P1764" s="33"/>
      <c r="Q1764" s="33"/>
      <c r="R1764" s="33"/>
      <c r="S1764" s="33"/>
    </row>
    <row r="1765" spans="8:19" ht="40.950000000000003" customHeight="1" x14ac:dyDescent="0.3">
      <c r="H1765" s="29"/>
      <c r="I1765" s="29"/>
      <c r="J1765" s="33"/>
      <c r="K1765" s="33"/>
      <c r="L1765" s="33"/>
      <c r="M1765" s="33"/>
      <c r="N1765" s="33"/>
      <c r="O1765" s="33"/>
      <c r="P1765" s="33"/>
      <c r="Q1765" s="33"/>
      <c r="R1765" s="33"/>
      <c r="S1765" s="33"/>
    </row>
    <row r="1766" spans="8:19" ht="40.950000000000003" customHeight="1" x14ac:dyDescent="0.3">
      <c r="H1766" s="29"/>
      <c r="I1766" s="29"/>
      <c r="J1766" s="33"/>
      <c r="K1766" s="33"/>
      <c r="L1766" s="33"/>
      <c r="M1766" s="33"/>
      <c r="N1766" s="33"/>
      <c r="O1766" s="33"/>
      <c r="P1766" s="33"/>
      <c r="Q1766" s="33"/>
      <c r="R1766" s="33"/>
      <c r="S1766" s="33"/>
    </row>
    <row r="1767" spans="8:19" ht="40.950000000000003" customHeight="1" x14ac:dyDescent="0.3">
      <c r="H1767" s="29"/>
      <c r="I1767" s="29"/>
      <c r="J1767" s="33"/>
      <c r="K1767" s="33"/>
      <c r="L1767" s="33"/>
      <c r="M1767" s="33"/>
      <c r="N1767" s="33"/>
      <c r="O1767" s="33"/>
      <c r="P1767" s="33"/>
      <c r="Q1767" s="33"/>
      <c r="R1767" s="33"/>
      <c r="S1767" s="33"/>
    </row>
    <row r="1768" spans="8:19" ht="40.950000000000003" customHeight="1" x14ac:dyDescent="0.3">
      <c r="H1768" s="29"/>
      <c r="I1768" s="29"/>
      <c r="J1768" s="33"/>
      <c r="K1768" s="33"/>
      <c r="L1768" s="33"/>
      <c r="M1768" s="33"/>
      <c r="N1768" s="33"/>
      <c r="O1768" s="33"/>
      <c r="P1768" s="33"/>
      <c r="Q1768" s="33"/>
      <c r="R1768" s="33"/>
      <c r="S1768" s="33"/>
    </row>
    <row r="1769" spans="8:19" ht="40.950000000000003" customHeight="1" x14ac:dyDescent="0.3">
      <c r="H1769" s="29"/>
      <c r="I1769" s="29"/>
      <c r="J1769" s="33"/>
      <c r="K1769" s="33"/>
      <c r="L1769" s="33"/>
      <c r="M1769" s="33"/>
      <c r="N1769" s="33"/>
      <c r="O1769" s="33"/>
      <c r="P1769" s="33"/>
      <c r="Q1769" s="33"/>
      <c r="R1769" s="33"/>
      <c r="S1769" s="33"/>
    </row>
    <row r="1770" spans="8:19" ht="40.950000000000003" customHeight="1" x14ac:dyDescent="0.3">
      <c r="H1770" s="29"/>
      <c r="I1770" s="29"/>
      <c r="J1770" s="33"/>
      <c r="K1770" s="33"/>
      <c r="L1770" s="33"/>
      <c r="M1770" s="33"/>
      <c r="N1770" s="33"/>
      <c r="O1770" s="33"/>
      <c r="P1770" s="33"/>
      <c r="Q1770" s="33"/>
      <c r="R1770" s="33"/>
      <c r="S1770" s="33"/>
    </row>
    <row r="1771" spans="8:19" ht="40.950000000000003" customHeight="1" x14ac:dyDescent="0.3">
      <c r="H1771" s="29"/>
      <c r="I1771" s="29"/>
      <c r="J1771" s="33"/>
      <c r="K1771" s="33"/>
      <c r="L1771" s="33"/>
      <c r="M1771" s="33"/>
      <c r="N1771" s="33"/>
      <c r="O1771" s="33"/>
      <c r="P1771" s="33"/>
      <c r="Q1771" s="33"/>
      <c r="R1771" s="33"/>
      <c r="S1771" s="33"/>
    </row>
    <row r="1772" spans="8:19" ht="40.950000000000003" customHeight="1" x14ac:dyDescent="0.3">
      <c r="H1772" s="29"/>
      <c r="I1772" s="29"/>
      <c r="J1772" s="33"/>
      <c r="K1772" s="33"/>
      <c r="L1772" s="33"/>
      <c r="M1772" s="33"/>
      <c r="N1772" s="33"/>
      <c r="O1772" s="33"/>
      <c r="P1772" s="33"/>
      <c r="Q1772" s="33"/>
      <c r="R1772" s="33"/>
      <c r="S1772" s="33"/>
    </row>
    <row r="1773" spans="8:19" ht="40.950000000000003" customHeight="1" x14ac:dyDescent="0.3">
      <c r="H1773" s="29"/>
      <c r="I1773" s="29"/>
      <c r="J1773" s="33"/>
      <c r="K1773" s="33"/>
      <c r="L1773" s="33"/>
      <c r="M1773" s="33"/>
      <c r="N1773" s="33"/>
      <c r="O1773" s="33"/>
      <c r="P1773" s="33"/>
      <c r="Q1773" s="33"/>
      <c r="R1773" s="33"/>
      <c r="S1773" s="33"/>
    </row>
    <row r="1774" spans="8:19" ht="40.950000000000003" customHeight="1" x14ac:dyDescent="0.3">
      <c r="H1774" s="29"/>
      <c r="I1774" s="29"/>
      <c r="J1774" s="33"/>
      <c r="K1774" s="33"/>
      <c r="L1774" s="33"/>
      <c r="M1774" s="33"/>
      <c r="N1774" s="33"/>
      <c r="O1774" s="33"/>
      <c r="P1774" s="33"/>
      <c r="Q1774" s="33"/>
      <c r="R1774" s="33"/>
      <c r="S1774" s="33"/>
    </row>
    <row r="1775" spans="8:19" ht="40.950000000000003" customHeight="1" x14ac:dyDescent="0.3">
      <c r="H1775" s="29"/>
      <c r="I1775" s="29"/>
      <c r="J1775" s="33"/>
      <c r="K1775" s="33"/>
      <c r="L1775" s="33"/>
      <c r="M1775" s="33"/>
      <c r="N1775" s="33"/>
      <c r="O1775" s="33"/>
      <c r="P1775" s="33"/>
      <c r="Q1775" s="33"/>
      <c r="R1775" s="33"/>
      <c r="S1775" s="33"/>
    </row>
    <row r="1776" spans="8:19" ht="40.950000000000003" customHeight="1" x14ac:dyDescent="0.3">
      <c r="H1776" s="29"/>
      <c r="I1776" s="29"/>
      <c r="J1776" s="33"/>
      <c r="K1776" s="33"/>
      <c r="L1776" s="33"/>
      <c r="M1776" s="33"/>
      <c r="N1776" s="33"/>
      <c r="O1776" s="33"/>
      <c r="P1776" s="33"/>
      <c r="Q1776" s="33"/>
      <c r="R1776" s="33"/>
      <c r="S1776" s="33"/>
    </row>
    <row r="1777" spans="8:19" ht="40.950000000000003" customHeight="1" x14ac:dyDescent="0.3">
      <c r="H1777" s="29"/>
      <c r="I1777" s="29"/>
      <c r="J1777" s="33"/>
      <c r="K1777" s="33"/>
      <c r="L1777" s="33"/>
      <c r="M1777" s="33"/>
      <c r="N1777" s="33"/>
      <c r="O1777" s="33"/>
      <c r="P1777" s="33"/>
      <c r="Q1777" s="33"/>
      <c r="R1777" s="33"/>
      <c r="S1777" s="33"/>
    </row>
    <row r="1778" spans="8:19" ht="40.950000000000003" customHeight="1" x14ac:dyDescent="0.3">
      <c r="H1778" s="29"/>
      <c r="I1778" s="29"/>
      <c r="J1778" s="33"/>
      <c r="K1778" s="33"/>
      <c r="L1778" s="33"/>
      <c r="M1778" s="33"/>
      <c r="N1778" s="33"/>
      <c r="O1778" s="33"/>
      <c r="P1778" s="33"/>
      <c r="Q1778" s="33"/>
      <c r="R1778" s="33"/>
      <c r="S1778" s="33"/>
    </row>
    <row r="1779" spans="8:19" ht="40.950000000000003" customHeight="1" x14ac:dyDescent="0.3">
      <c r="H1779" s="29"/>
      <c r="I1779" s="29"/>
      <c r="J1779" s="33"/>
      <c r="K1779" s="33"/>
      <c r="L1779" s="33"/>
      <c r="M1779" s="33"/>
      <c r="N1779" s="33"/>
      <c r="O1779" s="33"/>
      <c r="P1779" s="33"/>
      <c r="Q1779" s="33"/>
      <c r="R1779" s="33"/>
      <c r="S1779" s="33"/>
    </row>
    <row r="1780" spans="8:19" ht="40.950000000000003" customHeight="1" x14ac:dyDescent="0.3">
      <c r="H1780" s="29"/>
      <c r="I1780" s="29"/>
      <c r="J1780" s="33"/>
      <c r="K1780" s="33"/>
      <c r="L1780" s="33"/>
      <c r="M1780" s="33"/>
      <c r="N1780" s="33"/>
      <c r="O1780" s="33"/>
      <c r="P1780" s="33"/>
      <c r="Q1780" s="33"/>
      <c r="R1780" s="33"/>
      <c r="S1780" s="33"/>
    </row>
    <row r="1781" spans="8:19" ht="40.950000000000003" customHeight="1" x14ac:dyDescent="0.3">
      <c r="H1781" s="29"/>
      <c r="I1781" s="29"/>
      <c r="J1781" s="33"/>
      <c r="K1781" s="33"/>
      <c r="L1781" s="33"/>
      <c r="M1781" s="33"/>
      <c r="N1781" s="33"/>
      <c r="O1781" s="33"/>
      <c r="P1781" s="33"/>
      <c r="Q1781" s="33"/>
      <c r="R1781" s="33"/>
      <c r="S1781" s="33"/>
    </row>
    <row r="1782" spans="8:19" ht="40.950000000000003" customHeight="1" x14ac:dyDescent="0.3">
      <c r="H1782" s="29"/>
      <c r="I1782" s="29"/>
      <c r="J1782" s="33"/>
      <c r="K1782" s="33"/>
      <c r="L1782" s="33"/>
      <c r="M1782" s="33"/>
      <c r="N1782" s="33"/>
      <c r="O1782" s="33"/>
      <c r="P1782" s="33"/>
      <c r="Q1782" s="33"/>
      <c r="R1782" s="33"/>
      <c r="S1782" s="33"/>
    </row>
    <row r="1783" spans="8:19" ht="40.950000000000003" customHeight="1" x14ac:dyDescent="0.3">
      <c r="H1783" s="29"/>
      <c r="I1783" s="29"/>
      <c r="J1783" s="33"/>
      <c r="K1783" s="33"/>
      <c r="L1783" s="33"/>
      <c r="M1783" s="33"/>
      <c r="N1783" s="33"/>
      <c r="O1783" s="33"/>
      <c r="P1783" s="33"/>
      <c r="Q1783" s="33"/>
      <c r="R1783" s="33"/>
      <c r="S1783" s="33"/>
    </row>
    <row r="1784" spans="8:19" ht="40.950000000000003" customHeight="1" x14ac:dyDescent="0.3">
      <c r="H1784" s="29"/>
      <c r="I1784" s="29"/>
      <c r="J1784" s="33"/>
      <c r="K1784" s="33"/>
      <c r="L1784" s="33"/>
      <c r="M1784" s="33"/>
      <c r="N1784" s="33"/>
      <c r="O1784" s="33"/>
      <c r="P1784" s="33"/>
      <c r="Q1784" s="33"/>
      <c r="R1784" s="33"/>
      <c r="S1784" s="33"/>
    </row>
    <row r="1785" spans="8:19" ht="40.950000000000003" customHeight="1" x14ac:dyDescent="0.3">
      <c r="H1785" s="29"/>
      <c r="I1785" s="29"/>
      <c r="J1785" s="33"/>
      <c r="K1785" s="33"/>
      <c r="L1785" s="33"/>
      <c r="M1785" s="33"/>
      <c r="N1785" s="33"/>
      <c r="O1785" s="33"/>
      <c r="P1785" s="33"/>
      <c r="Q1785" s="33"/>
      <c r="R1785" s="33"/>
      <c r="S1785" s="33"/>
    </row>
    <row r="1786" spans="8:19" ht="40.950000000000003" customHeight="1" x14ac:dyDescent="0.3">
      <c r="H1786" s="29"/>
      <c r="I1786" s="29"/>
      <c r="J1786" s="33"/>
      <c r="K1786" s="33"/>
      <c r="L1786" s="33"/>
      <c r="M1786" s="33"/>
      <c r="N1786" s="33"/>
      <c r="O1786" s="33"/>
      <c r="P1786" s="33"/>
      <c r="Q1786" s="33"/>
      <c r="R1786" s="33"/>
      <c r="S1786" s="33"/>
    </row>
    <row r="1787" spans="8:19" ht="40.950000000000003" customHeight="1" x14ac:dyDescent="0.3">
      <c r="H1787" s="29"/>
      <c r="I1787" s="29"/>
      <c r="J1787" s="33"/>
      <c r="K1787" s="33"/>
      <c r="L1787" s="33"/>
      <c r="M1787" s="33"/>
      <c r="N1787" s="33"/>
      <c r="O1787" s="33"/>
      <c r="P1787" s="33"/>
      <c r="Q1787" s="33"/>
      <c r="R1787" s="33"/>
      <c r="S1787" s="33"/>
    </row>
    <row r="1788" spans="8:19" ht="40.950000000000003" customHeight="1" x14ac:dyDescent="0.3">
      <c r="H1788" s="29"/>
      <c r="I1788" s="29"/>
      <c r="J1788" s="33"/>
      <c r="K1788" s="33"/>
      <c r="L1788" s="33"/>
      <c r="M1788" s="33"/>
      <c r="N1788" s="33"/>
      <c r="O1788" s="33"/>
      <c r="P1788" s="33"/>
      <c r="Q1788" s="33"/>
      <c r="R1788" s="33"/>
      <c r="S1788" s="33"/>
    </row>
    <row r="1789" spans="8:19" ht="40.950000000000003" customHeight="1" x14ac:dyDescent="0.3">
      <c r="H1789" s="29"/>
      <c r="I1789" s="29"/>
      <c r="J1789" s="33"/>
      <c r="K1789" s="33"/>
      <c r="L1789" s="33"/>
      <c r="M1789" s="33"/>
      <c r="N1789" s="33"/>
      <c r="O1789" s="33"/>
      <c r="P1789" s="33"/>
      <c r="Q1789" s="33"/>
      <c r="R1789" s="33"/>
      <c r="S1789" s="33"/>
    </row>
    <row r="1790" spans="8:19" ht="40.950000000000003" customHeight="1" x14ac:dyDescent="0.3">
      <c r="H1790" s="29"/>
      <c r="I1790" s="29"/>
      <c r="J1790" s="33"/>
      <c r="K1790" s="33"/>
      <c r="L1790" s="33"/>
      <c r="M1790" s="33"/>
      <c r="N1790" s="33"/>
      <c r="O1790" s="33"/>
      <c r="P1790" s="33"/>
      <c r="Q1790" s="33"/>
      <c r="R1790" s="33"/>
      <c r="S1790" s="33"/>
    </row>
    <row r="1791" spans="8:19" ht="40.950000000000003" customHeight="1" x14ac:dyDescent="0.3">
      <c r="H1791" s="29"/>
      <c r="I1791" s="29"/>
      <c r="J1791" s="33"/>
      <c r="K1791" s="33"/>
      <c r="L1791" s="33"/>
      <c r="M1791" s="33"/>
      <c r="N1791" s="33"/>
      <c r="O1791" s="33"/>
      <c r="P1791" s="33"/>
      <c r="Q1791" s="33"/>
      <c r="R1791" s="33"/>
      <c r="S1791" s="33"/>
    </row>
    <row r="1792" spans="8:19" ht="40.950000000000003" customHeight="1" x14ac:dyDescent="0.3">
      <c r="H1792" s="29"/>
      <c r="I1792" s="29"/>
      <c r="J1792" s="33"/>
      <c r="K1792" s="33"/>
      <c r="L1792" s="33"/>
      <c r="M1792" s="33"/>
      <c r="N1792" s="33"/>
      <c r="O1792" s="33"/>
      <c r="P1792" s="33"/>
      <c r="Q1792" s="33"/>
      <c r="R1792" s="33"/>
      <c r="S1792" s="33"/>
    </row>
    <row r="1793" spans="8:19" ht="40.950000000000003" customHeight="1" x14ac:dyDescent="0.3">
      <c r="H1793" s="29"/>
      <c r="I1793" s="29"/>
      <c r="J1793" s="33"/>
      <c r="K1793" s="33"/>
      <c r="L1793" s="33"/>
      <c r="M1793" s="33"/>
      <c r="N1793" s="33"/>
      <c r="O1793" s="33"/>
      <c r="P1793" s="33"/>
      <c r="Q1793" s="33"/>
      <c r="R1793" s="33"/>
      <c r="S1793" s="33"/>
    </row>
    <row r="1794" spans="8:19" ht="40.950000000000003" customHeight="1" x14ac:dyDescent="0.3">
      <c r="H1794" s="29"/>
      <c r="I1794" s="29"/>
      <c r="J1794" s="33"/>
      <c r="K1794" s="33"/>
      <c r="L1794" s="33"/>
      <c r="M1794" s="33"/>
      <c r="N1794" s="33"/>
      <c r="O1794" s="33"/>
      <c r="P1794" s="33"/>
      <c r="Q1794" s="33"/>
      <c r="R1794" s="33"/>
      <c r="S1794" s="33"/>
    </row>
    <row r="1795" spans="8:19" ht="40.950000000000003" customHeight="1" x14ac:dyDescent="0.3">
      <c r="H1795" s="29"/>
      <c r="I1795" s="29"/>
      <c r="J1795" s="33"/>
      <c r="K1795" s="33"/>
      <c r="L1795" s="33"/>
      <c r="M1795" s="33"/>
      <c r="N1795" s="33"/>
      <c r="O1795" s="33"/>
      <c r="P1795" s="33"/>
      <c r="Q1795" s="33"/>
      <c r="R1795" s="33"/>
      <c r="S1795" s="33"/>
    </row>
    <row r="1796" spans="8:19" ht="40.950000000000003" customHeight="1" x14ac:dyDescent="0.3">
      <c r="H1796" s="29"/>
      <c r="I1796" s="29"/>
      <c r="J1796" s="33"/>
      <c r="K1796" s="33"/>
      <c r="L1796" s="33"/>
      <c r="M1796" s="33"/>
      <c r="N1796" s="33"/>
      <c r="O1796" s="33"/>
      <c r="P1796" s="33"/>
      <c r="Q1796" s="33"/>
      <c r="R1796" s="33"/>
      <c r="S1796" s="33"/>
    </row>
    <row r="1797" spans="8:19" ht="40.950000000000003" customHeight="1" x14ac:dyDescent="0.3">
      <c r="H1797" s="29"/>
      <c r="I1797" s="29"/>
      <c r="J1797" s="33"/>
      <c r="K1797" s="33"/>
      <c r="L1797" s="33"/>
      <c r="M1797" s="33"/>
      <c r="N1797" s="33"/>
      <c r="O1797" s="33"/>
      <c r="P1797" s="33"/>
      <c r="Q1797" s="33"/>
      <c r="R1797" s="33"/>
      <c r="S1797" s="33"/>
    </row>
    <row r="1798" spans="8:19" ht="40.950000000000003" customHeight="1" x14ac:dyDescent="0.3">
      <c r="H1798" s="29"/>
      <c r="I1798" s="29"/>
      <c r="J1798" s="33"/>
      <c r="K1798" s="33"/>
      <c r="L1798" s="33"/>
      <c r="M1798" s="33"/>
      <c r="N1798" s="33"/>
      <c r="O1798" s="33"/>
      <c r="P1798" s="33"/>
      <c r="Q1798" s="33"/>
      <c r="R1798" s="33"/>
      <c r="S1798" s="33"/>
    </row>
    <row r="1799" spans="8:19" ht="40.950000000000003" customHeight="1" x14ac:dyDescent="0.3">
      <c r="H1799" s="29"/>
      <c r="I1799" s="29"/>
      <c r="J1799" s="33"/>
      <c r="K1799" s="33"/>
      <c r="L1799" s="33"/>
      <c r="M1799" s="33"/>
      <c r="N1799" s="33"/>
      <c r="O1799" s="33"/>
      <c r="P1799" s="33"/>
      <c r="Q1799" s="33"/>
      <c r="R1799" s="33"/>
      <c r="S1799" s="33"/>
    </row>
    <row r="1800" spans="8:19" ht="40.950000000000003" customHeight="1" x14ac:dyDescent="0.3">
      <c r="H1800" s="29"/>
      <c r="I1800" s="29"/>
      <c r="J1800" s="33"/>
      <c r="K1800" s="33"/>
      <c r="L1800" s="33"/>
      <c r="M1800" s="33"/>
      <c r="N1800" s="33"/>
      <c r="O1800" s="33"/>
      <c r="P1800" s="33"/>
      <c r="Q1800" s="33"/>
      <c r="R1800" s="33"/>
      <c r="S1800" s="33"/>
    </row>
    <row r="1801" spans="8:19" ht="40.950000000000003" customHeight="1" x14ac:dyDescent="0.3">
      <c r="H1801" s="29"/>
      <c r="I1801" s="29"/>
      <c r="J1801" s="33"/>
      <c r="K1801" s="33"/>
      <c r="L1801" s="33"/>
      <c r="M1801" s="33"/>
      <c r="N1801" s="33"/>
      <c r="O1801" s="33"/>
      <c r="P1801" s="33"/>
      <c r="Q1801" s="33"/>
      <c r="R1801" s="33"/>
      <c r="S1801" s="33"/>
    </row>
    <row r="1802" spans="8:19" ht="40.950000000000003" customHeight="1" x14ac:dyDescent="0.3">
      <c r="H1802" s="29"/>
      <c r="I1802" s="29"/>
      <c r="J1802" s="33"/>
      <c r="K1802" s="33"/>
      <c r="L1802" s="33"/>
      <c r="M1802" s="33"/>
      <c r="N1802" s="33"/>
      <c r="O1802" s="33"/>
      <c r="P1802" s="33"/>
      <c r="Q1802" s="33"/>
      <c r="R1802" s="33"/>
      <c r="S1802" s="33"/>
    </row>
    <row r="1803" spans="8:19" ht="40.950000000000003" customHeight="1" x14ac:dyDescent="0.3">
      <c r="H1803" s="29"/>
      <c r="I1803" s="29"/>
      <c r="J1803" s="33"/>
      <c r="K1803" s="33"/>
      <c r="L1803" s="33"/>
      <c r="M1803" s="33"/>
      <c r="N1803" s="33"/>
      <c r="O1803" s="33"/>
      <c r="P1803" s="33"/>
      <c r="Q1803" s="33"/>
      <c r="R1803" s="33"/>
      <c r="S1803" s="33"/>
    </row>
    <row r="1804" spans="8:19" ht="40.950000000000003" customHeight="1" x14ac:dyDescent="0.3">
      <c r="H1804" s="29"/>
      <c r="I1804" s="29"/>
      <c r="J1804" s="33"/>
      <c r="K1804" s="33"/>
      <c r="L1804" s="33"/>
      <c r="M1804" s="33"/>
      <c r="N1804" s="33"/>
      <c r="O1804" s="33"/>
      <c r="P1804" s="33"/>
      <c r="Q1804" s="33"/>
      <c r="R1804" s="33"/>
      <c r="S1804" s="33"/>
    </row>
    <row r="1805" spans="8:19" ht="40.950000000000003" customHeight="1" x14ac:dyDescent="0.3">
      <c r="H1805" s="29"/>
      <c r="I1805" s="29"/>
      <c r="J1805" s="33"/>
      <c r="K1805" s="33"/>
      <c r="L1805" s="33"/>
      <c r="M1805" s="33"/>
      <c r="N1805" s="33"/>
      <c r="O1805" s="33"/>
      <c r="P1805" s="33"/>
      <c r="Q1805" s="33"/>
      <c r="R1805" s="33"/>
      <c r="S1805" s="33"/>
    </row>
    <row r="1806" spans="8:19" ht="40.950000000000003" customHeight="1" x14ac:dyDescent="0.3">
      <c r="H1806" s="29"/>
      <c r="I1806" s="29"/>
      <c r="J1806" s="33"/>
      <c r="K1806" s="33"/>
      <c r="L1806" s="33"/>
      <c r="M1806" s="33"/>
      <c r="N1806" s="33"/>
      <c r="O1806" s="33"/>
      <c r="P1806" s="33"/>
      <c r="Q1806" s="33"/>
      <c r="R1806" s="33"/>
      <c r="S1806" s="33"/>
    </row>
    <row r="1807" spans="8:19" ht="40.950000000000003" customHeight="1" x14ac:dyDescent="0.3">
      <c r="H1807" s="29"/>
      <c r="I1807" s="29"/>
      <c r="J1807" s="33"/>
      <c r="K1807" s="33"/>
      <c r="L1807" s="33"/>
      <c r="M1807" s="33"/>
      <c r="N1807" s="33"/>
      <c r="O1807" s="33"/>
      <c r="P1807" s="33"/>
      <c r="Q1807" s="33"/>
      <c r="R1807" s="33"/>
      <c r="S1807" s="33"/>
    </row>
    <row r="1808" spans="8:19" ht="40.950000000000003" customHeight="1" x14ac:dyDescent="0.3">
      <c r="H1808" s="29"/>
      <c r="I1808" s="29"/>
      <c r="J1808" s="33"/>
      <c r="K1808" s="33"/>
      <c r="L1808" s="33"/>
      <c r="M1808" s="33"/>
      <c r="N1808" s="33"/>
      <c r="O1808" s="33"/>
      <c r="P1808" s="33"/>
      <c r="Q1808" s="33"/>
      <c r="R1808" s="33"/>
      <c r="S1808" s="33"/>
    </row>
    <row r="1809" spans="8:19" ht="40.950000000000003" customHeight="1" x14ac:dyDescent="0.3">
      <c r="H1809" s="29"/>
      <c r="I1809" s="29"/>
      <c r="J1809" s="33"/>
      <c r="K1809" s="33"/>
      <c r="L1809" s="33"/>
      <c r="M1809" s="33"/>
      <c r="N1809" s="33"/>
      <c r="O1809" s="33"/>
      <c r="P1809" s="33"/>
      <c r="Q1809" s="33"/>
      <c r="R1809" s="33"/>
      <c r="S1809" s="33"/>
    </row>
    <row r="1810" spans="8:19" ht="40.950000000000003" customHeight="1" x14ac:dyDescent="0.3">
      <c r="H1810" s="29"/>
      <c r="I1810" s="29"/>
      <c r="J1810" s="33"/>
      <c r="K1810" s="33"/>
      <c r="L1810" s="33"/>
      <c r="M1810" s="33"/>
      <c r="N1810" s="33"/>
      <c r="O1810" s="33"/>
      <c r="P1810" s="33"/>
      <c r="Q1810" s="33"/>
      <c r="R1810" s="33"/>
      <c r="S1810" s="33"/>
    </row>
    <row r="1811" spans="8:19" ht="40.950000000000003" customHeight="1" x14ac:dyDescent="0.3">
      <c r="H1811" s="29"/>
      <c r="I1811" s="29"/>
      <c r="J1811" s="33"/>
      <c r="K1811" s="33"/>
      <c r="L1811" s="33"/>
      <c r="M1811" s="33"/>
      <c r="N1811" s="33"/>
      <c r="O1811" s="33"/>
      <c r="P1811" s="33"/>
      <c r="Q1811" s="33"/>
      <c r="R1811" s="33"/>
      <c r="S1811" s="33"/>
    </row>
    <row r="1812" spans="8:19" ht="40.950000000000003" customHeight="1" x14ac:dyDescent="0.3">
      <c r="H1812" s="29"/>
      <c r="I1812" s="29"/>
      <c r="J1812" s="33"/>
      <c r="K1812" s="33"/>
      <c r="L1812" s="33"/>
      <c r="M1812" s="33"/>
      <c r="N1812" s="33"/>
      <c r="O1812" s="33"/>
      <c r="P1812" s="33"/>
      <c r="Q1812" s="33"/>
      <c r="R1812" s="33"/>
      <c r="S1812" s="33"/>
    </row>
    <row r="1813" spans="8:19" ht="40.950000000000003" customHeight="1" x14ac:dyDescent="0.3">
      <c r="H1813" s="29"/>
      <c r="I1813" s="29"/>
      <c r="J1813" s="33"/>
      <c r="K1813" s="33"/>
      <c r="L1813" s="33"/>
      <c r="M1813" s="33"/>
      <c r="N1813" s="33"/>
      <c r="O1813" s="33"/>
      <c r="P1813" s="33"/>
      <c r="Q1813" s="33"/>
      <c r="R1813" s="33"/>
      <c r="S1813" s="33"/>
    </row>
    <row r="1814" spans="8:19" ht="40.950000000000003" customHeight="1" x14ac:dyDescent="0.3">
      <c r="H1814" s="29"/>
      <c r="I1814" s="29"/>
      <c r="J1814" s="33"/>
      <c r="K1814" s="33"/>
      <c r="L1814" s="33"/>
      <c r="M1814" s="33"/>
      <c r="N1814" s="33"/>
      <c r="O1814" s="33"/>
      <c r="P1814" s="33"/>
      <c r="Q1814" s="33"/>
      <c r="R1814" s="33"/>
      <c r="S1814" s="33"/>
    </row>
    <row r="1815" spans="8:19" ht="40.950000000000003" customHeight="1" x14ac:dyDescent="0.3">
      <c r="H1815" s="29"/>
      <c r="I1815" s="29"/>
      <c r="J1815" s="33"/>
      <c r="K1815" s="33"/>
      <c r="L1815" s="33"/>
      <c r="M1815" s="33"/>
      <c r="N1815" s="33"/>
      <c r="O1815" s="33"/>
      <c r="P1815" s="33"/>
      <c r="Q1815" s="33"/>
      <c r="R1815" s="33"/>
      <c r="S1815" s="33"/>
    </row>
    <row r="1816" spans="8:19" ht="40.950000000000003" customHeight="1" x14ac:dyDescent="0.3">
      <c r="H1816" s="29"/>
      <c r="I1816" s="29"/>
      <c r="J1816" s="33"/>
      <c r="K1816" s="33"/>
      <c r="L1816" s="33"/>
      <c r="M1816" s="33"/>
      <c r="N1816" s="33"/>
      <c r="O1816" s="33"/>
      <c r="P1816" s="33"/>
      <c r="Q1816" s="33"/>
      <c r="R1816" s="33"/>
      <c r="S1816" s="33"/>
    </row>
    <row r="1817" spans="8:19" ht="40.950000000000003" customHeight="1" x14ac:dyDescent="0.3">
      <c r="H1817" s="29"/>
      <c r="I1817" s="29"/>
      <c r="J1817" s="33"/>
      <c r="K1817" s="33"/>
      <c r="L1817" s="33"/>
      <c r="M1817" s="33"/>
      <c r="N1817" s="33"/>
      <c r="O1817" s="33"/>
      <c r="P1817" s="33"/>
      <c r="Q1817" s="33"/>
      <c r="R1817" s="33"/>
      <c r="S1817" s="33"/>
    </row>
    <row r="1818" spans="8:19" ht="40.950000000000003" customHeight="1" x14ac:dyDescent="0.3">
      <c r="H1818" s="29"/>
      <c r="I1818" s="29"/>
      <c r="J1818" s="33"/>
      <c r="K1818" s="33"/>
      <c r="L1818" s="33"/>
      <c r="M1818" s="33"/>
      <c r="N1818" s="33"/>
      <c r="O1818" s="33"/>
      <c r="P1818" s="33"/>
      <c r="Q1818" s="33"/>
      <c r="R1818" s="33"/>
      <c r="S1818" s="33"/>
    </row>
    <row r="1819" spans="8:19" ht="40.950000000000003" customHeight="1" x14ac:dyDescent="0.3">
      <c r="H1819" s="29"/>
      <c r="I1819" s="29"/>
      <c r="J1819" s="33"/>
      <c r="K1819" s="33"/>
      <c r="L1819" s="33"/>
      <c r="M1819" s="33"/>
      <c r="N1819" s="33"/>
      <c r="O1819" s="33"/>
      <c r="P1819" s="33"/>
      <c r="Q1819" s="33"/>
      <c r="R1819" s="33"/>
      <c r="S1819" s="33"/>
    </row>
    <row r="1820" spans="8:19" ht="40.950000000000003" customHeight="1" x14ac:dyDescent="0.3">
      <c r="H1820" s="29"/>
      <c r="I1820" s="29"/>
      <c r="J1820" s="33"/>
      <c r="K1820" s="33"/>
      <c r="L1820" s="33"/>
      <c r="M1820" s="33"/>
      <c r="N1820" s="33"/>
      <c r="O1820" s="33"/>
      <c r="P1820" s="33"/>
      <c r="Q1820" s="33"/>
      <c r="R1820" s="33"/>
      <c r="S1820" s="33"/>
    </row>
    <row r="1821" spans="8:19" ht="40.950000000000003" customHeight="1" x14ac:dyDescent="0.3">
      <c r="H1821" s="29"/>
      <c r="I1821" s="29"/>
      <c r="J1821" s="33"/>
      <c r="K1821" s="33"/>
      <c r="L1821" s="33"/>
      <c r="M1821" s="33"/>
      <c r="N1821" s="33"/>
      <c r="O1821" s="33"/>
      <c r="P1821" s="33"/>
      <c r="Q1821" s="33"/>
      <c r="R1821" s="33"/>
      <c r="S1821" s="33"/>
    </row>
    <row r="1822" spans="8:19" ht="40.950000000000003" customHeight="1" x14ac:dyDescent="0.3">
      <c r="H1822" s="29"/>
      <c r="I1822" s="29"/>
      <c r="J1822" s="33"/>
      <c r="K1822" s="33"/>
      <c r="L1822" s="33"/>
      <c r="M1822" s="33"/>
      <c r="N1822" s="33"/>
      <c r="O1822" s="33"/>
      <c r="P1822" s="33"/>
      <c r="Q1822" s="33"/>
      <c r="R1822" s="33"/>
      <c r="S1822" s="33"/>
    </row>
    <row r="1823" spans="8:19" ht="40.950000000000003" customHeight="1" x14ac:dyDescent="0.3">
      <c r="H1823" s="29"/>
      <c r="I1823" s="29"/>
      <c r="J1823" s="33"/>
      <c r="K1823" s="33"/>
      <c r="L1823" s="33"/>
      <c r="M1823" s="33"/>
      <c r="N1823" s="33"/>
      <c r="O1823" s="33"/>
      <c r="P1823" s="33"/>
      <c r="Q1823" s="33"/>
      <c r="R1823" s="33"/>
      <c r="S1823" s="33"/>
    </row>
    <row r="1824" spans="8:19" ht="40.950000000000003" customHeight="1" x14ac:dyDescent="0.3">
      <c r="H1824" s="29"/>
      <c r="I1824" s="29"/>
      <c r="J1824" s="33"/>
      <c r="K1824" s="33"/>
      <c r="L1824" s="33"/>
      <c r="M1824" s="33"/>
      <c r="N1824" s="33"/>
      <c r="O1824" s="33"/>
      <c r="P1824" s="33"/>
      <c r="Q1824" s="33"/>
      <c r="R1824" s="33"/>
      <c r="S1824" s="33"/>
    </row>
    <row r="1825" spans="8:19" ht="40.950000000000003" customHeight="1" x14ac:dyDescent="0.3">
      <c r="H1825" s="29"/>
      <c r="I1825" s="29"/>
      <c r="J1825" s="33"/>
      <c r="K1825" s="33"/>
      <c r="L1825" s="33"/>
      <c r="M1825" s="33"/>
      <c r="N1825" s="33"/>
      <c r="O1825" s="33"/>
      <c r="P1825" s="33"/>
      <c r="Q1825" s="33"/>
      <c r="R1825" s="33"/>
      <c r="S1825" s="33"/>
    </row>
    <row r="1826" spans="8:19" ht="40.950000000000003" customHeight="1" x14ac:dyDescent="0.3">
      <c r="H1826" s="29"/>
      <c r="I1826" s="29"/>
      <c r="J1826" s="33"/>
      <c r="K1826" s="33"/>
      <c r="L1826" s="33"/>
      <c r="M1826" s="33"/>
      <c r="N1826" s="33"/>
      <c r="O1826" s="33"/>
      <c r="P1826" s="33"/>
      <c r="Q1826" s="33"/>
      <c r="R1826" s="33"/>
      <c r="S1826" s="33"/>
    </row>
    <row r="1827" spans="8:19" ht="40.950000000000003" customHeight="1" x14ac:dyDescent="0.3">
      <c r="H1827" s="29"/>
      <c r="I1827" s="29"/>
      <c r="J1827" s="33"/>
      <c r="K1827" s="33"/>
      <c r="L1827" s="33"/>
      <c r="M1827" s="33"/>
      <c r="N1827" s="33"/>
      <c r="O1827" s="33"/>
      <c r="P1827" s="33"/>
      <c r="Q1827" s="33"/>
      <c r="R1827" s="33"/>
      <c r="S1827" s="33"/>
    </row>
    <row r="1828" spans="8:19" ht="40.950000000000003" customHeight="1" x14ac:dyDescent="0.3">
      <c r="H1828" s="29"/>
      <c r="I1828" s="29"/>
      <c r="J1828" s="33"/>
      <c r="K1828" s="33"/>
      <c r="L1828" s="33"/>
      <c r="M1828" s="33"/>
      <c r="N1828" s="33"/>
      <c r="O1828" s="33"/>
      <c r="P1828" s="33"/>
      <c r="Q1828" s="33"/>
      <c r="R1828" s="33"/>
      <c r="S1828" s="33"/>
    </row>
    <row r="1829" spans="8:19" ht="40.950000000000003" customHeight="1" x14ac:dyDescent="0.3">
      <c r="H1829" s="29"/>
      <c r="I1829" s="29"/>
      <c r="J1829" s="33"/>
      <c r="K1829" s="33"/>
      <c r="L1829" s="33"/>
      <c r="M1829" s="33"/>
      <c r="N1829" s="33"/>
      <c r="O1829" s="33"/>
      <c r="P1829" s="33"/>
      <c r="Q1829" s="33"/>
      <c r="R1829" s="33"/>
      <c r="S1829" s="33"/>
    </row>
    <row r="1830" spans="8:19" ht="40.950000000000003" customHeight="1" x14ac:dyDescent="0.3">
      <c r="H1830" s="29"/>
      <c r="I1830" s="29"/>
      <c r="J1830" s="33"/>
      <c r="K1830" s="33"/>
      <c r="L1830" s="33"/>
      <c r="M1830" s="33"/>
      <c r="N1830" s="33"/>
      <c r="O1830" s="33"/>
      <c r="P1830" s="33"/>
      <c r="Q1830" s="33"/>
      <c r="R1830" s="33"/>
      <c r="S1830" s="33"/>
    </row>
    <row r="1831" spans="8:19" ht="40.950000000000003" customHeight="1" x14ac:dyDescent="0.3">
      <c r="H1831" s="29"/>
      <c r="I1831" s="29"/>
      <c r="J1831" s="33"/>
      <c r="K1831" s="33"/>
      <c r="L1831" s="33"/>
      <c r="M1831" s="33"/>
      <c r="N1831" s="33"/>
      <c r="O1831" s="33"/>
      <c r="P1831" s="33"/>
      <c r="Q1831" s="33"/>
      <c r="R1831" s="33"/>
      <c r="S1831" s="33"/>
    </row>
    <row r="1832" spans="8:19" ht="40.950000000000003" customHeight="1" x14ac:dyDescent="0.3">
      <c r="H1832" s="29"/>
      <c r="I1832" s="29"/>
      <c r="J1832" s="33"/>
      <c r="K1832" s="33"/>
      <c r="L1832" s="33"/>
      <c r="M1832" s="33"/>
      <c r="N1832" s="33"/>
      <c r="O1832" s="33"/>
      <c r="P1832" s="33"/>
      <c r="Q1832" s="33"/>
      <c r="R1832" s="33"/>
      <c r="S1832" s="33"/>
    </row>
    <row r="1833" spans="8:19" ht="40.950000000000003" customHeight="1" x14ac:dyDescent="0.3">
      <c r="H1833" s="29"/>
      <c r="I1833" s="29"/>
      <c r="J1833" s="33"/>
      <c r="K1833" s="33"/>
      <c r="L1833" s="33"/>
      <c r="M1833" s="33"/>
      <c r="N1833" s="33"/>
      <c r="O1833" s="33"/>
      <c r="P1833" s="33"/>
      <c r="Q1833" s="33"/>
      <c r="R1833" s="33"/>
      <c r="S1833" s="33"/>
    </row>
    <row r="1834" spans="8:19" ht="40.950000000000003" customHeight="1" x14ac:dyDescent="0.3">
      <c r="H1834" s="29"/>
      <c r="I1834" s="29"/>
      <c r="J1834" s="33"/>
      <c r="K1834" s="33"/>
      <c r="L1834" s="33"/>
      <c r="M1834" s="33"/>
      <c r="N1834" s="33"/>
      <c r="O1834" s="33"/>
      <c r="P1834" s="33"/>
      <c r="Q1834" s="33"/>
      <c r="R1834" s="33"/>
      <c r="S1834" s="33"/>
    </row>
    <row r="1835" spans="8:19" ht="40.950000000000003" customHeight="1" x14ac:dyDescent="0.3">
      <c r="H1835" s="29"/>
      <c r="I1835" s="29"/>
      <c r="J1835" s="33"/>
      <c r="K1835" s="33"/>
      <c r="L1835" s="33"/>
      <c r="M1835" s="33"/>
      <c r="N1835" s="33"/>
      <c r="O1835" s="33"/>
      <c r="P1835" s="33"/>
      <c r="Q1835" s="33"/>
      <c r="R1835" s="33"/>
      <c r="S1835" s="33"/>
    </row>
    <row r="1836" spans="8:19" ht="40.950000000000003" customHeight="1" x14ac:dyDescent="0.3">
      <c r="H1836" s="29"/>
      <c r="I1836" s="29"/>
      <c r="J1836" s="33"/>
      <c r="K1836" s="33"/>
      <c r="L1836" s="33"/>
      <c r="M1836" s="33"/>
      <c r="N1836" s="33"/>
      <c r="O1836" s="33"/>
      <c r="P1836" s="33"/>
      <c r="Q1836" s="33"/>
      <c r="R1836" s="33"/>
      <c r="S1836" s="33"/>
    </row>
    <row r="1837" spans="8:19" ht="40.950000000000003" customHeight="1" x14ac:dyDescent="0.3">
      <c r="H1837" s="29"/>
      <c r="I1837" s="29"/>
      <c r="J1837" s="33"/>
      <c r="K1837" s="33"/>
      <c r="L1837" s="33"/>
      <c r="M1837" s="33"/>
      <c r="N1837" s="33"/>
      <c r="O1837" s="33"/>
      <c r="P1837" s="33"/>
      <c r="Q1837" s="33"/>
      <c r="R1837" s="33"/>
      <c r="S1837" s="33"/>
    </row>
    <row r="1838" spans="8:19" ht="40.950000000000003" customHeight="1" x14ac:dyDescent="0.3">
      <c r="H1838" s="29"/>
      <c r="I1838" s="29"/>
      <c r="J1838" s="33"/>
      <c r="K1838" s="33"/>
      <c r="L1838" s="33"/>
      <c r="M1838" s="33"/>
      <c r="N1838" s="33"/>
      <c r="O1838" s="33"/>
      <c r="P1838" s="33"/>
      <c r="Q1838" s="33"/>
      <c r="R1838" s="33"/>
      <c r="S1838" s="33"/>
    </row>
    <row r="1839" spans="8:19" ht="40.950000000000003" customHeight="1" x14ac:dyDescent="0.3">
      <c r="H1839" s="29"/>
      <c r="I1839" s="29"/>
      <c r="J1839" s="33"/>
      <c r="K1839" s="33"/>
      <c r="L1839" s="33"/>
      <c r="M1839" s="33"/>
      <c r="N1839" s="33"/>
      <c r="O1839" s="33"/>
      <c r="P1839" s="33"/>
      <c r="Q1839" s="33"/>
      <c r="R1839" s="33"/>
      <c r="S1839" s="33"/>
    </row>
    <row r="1840" spans="8:19" ht="40.950000000000003" customHeight="1" x14ac:dyDescent="0.3">
      <c r="H1840" s="29"/>
      <c r="I1840" s="29"/>
      <c r="J1840" s="33"/>
      <c r="K1840" s="33"/>
      <c r="L1840" s="33"/>
      <c r="M1840" s="33"/>
      <c r="N1840" s="33"/>
      <c r="O1840" s="33"/>
      <c r="P1840" s="33"/>
      <c r="Q1840" s="33"/>
      <c r="R1840" s="33"/>
      <c r="S1840" s="33"/>
    </row>
    <row r="1841" spans="8:19" ht="40.950000000000003" customHeight="1" x14ac:dyDescent="0.3">
      <c r="H1841" s="29"/>
      <c r="I1841" s="29"/>
      <c r="J1841" s="33"/>
      <c r="K1841" s="33"/>
      <c r="L1841" s="33"/>
      <c r="M1841" s="33"/>
      <c r="N1841" s="33"/>
      <c r="O1841" s="33"/>
      <c r="P1841" s="33"/>
      <c r="Q1841" s="33"/>
      <c r="R1841" s="33"/>
      <c r="S1841" s="33"/>
    </row>
    <row r="1842" spans="8:19" ht="40.950000000000003" customHeight="1" x14ac:dyDescent="0.3">
      <c r="H1842" s="29"/>
      <c r="I1842" s="29"/>
      <c r="J1842" s="33"/>
      <c r="K1842" s="33"/>
      <c r="L1842" s="33"/>
      <c r="M1842" s="33"/>
      <c r="N1842" s="33"/>
      <c r="O1842" s="33"/>
      <c r="P1842" s="33"/>
      <c r="Q1842" s="33"/>
      <c r="R1842" s="33"/>
      <c r="S1842" s="33"/>
    </row>
    <row r="1843" spans="8:19" ht="40.950000000000003" customHeight="1" x14ac:dyDescent="0.3">
      <c r="H1843" s="29"/>
      <c r="I1843" s="29"/>
      <c r="J1843" s="33"/>
      <c r="K1843" s="33"/>
      <c r="L1843" s="33"/>
      <c r="M1843" s="33"/>
      <c r="N1843" s="33"/>
      <c r="O1843" s="33"/>
      <c r="P1843" s="33"/>
      <c r="Q1843" s="33"/>
      <c r="R1843" s="33"/>
      <c r="S1843" s="33"/>
    </row>
    <row r="1844" spans="8:19" ht="40.950000000000003" customHeight="1" x14ac:dyDescent="0.3">
      <c r="H1844" s="29"/>
      <c r="I1844" s="29"/>
      <c r="J1844" s="33"/>
      <c r="K1844" s="33"/>
      <c r="L1844" s="33"/>
      <c r="M1844" s="33"/>
      <c r="N1844" s="33"/>
      <c r="O1844" s="33"/>
      <c r="P1844" s="33"/>
      <c r="Q1844" s="33"/>
      <c r="R1844" s="33"/>
      <c r="S1844" s="33"/>
    </row>
    <row r="1845" spans="8:19" ht="40.950000000000003" customHeight="1" x14ac:dyDescent="0.3">
      <c r="H1845" s="29"/>
      <c r="I1845" s="29"/>
      <c r="J1845" s="33"/>
      <c r="K1845" s="33"/>
      <c r="L1845" s="33"/>
      <c r="M1845" s="33"/>
      <c r="N1845" s="33"/>
      <c r="O1845" s="33"/>
      <c r="P1845" s="33"/>
      <c r="Q1845" s="33"/>
      <c r="R1845" s="33"/>
      <c r="S1845" s="33"/>
    </row>
    <row r="1846" spans="8:19" ht="40.950000000000003" customHeight="1" x14ac:dyDescent="0.3">
      <c r="H1846" s="29"/>
      <c r="I1846" s="29"/>
      <c r="J1846" s="33"/>
      <c r="K1846" s="33"/>
      <c r="L1846" s="33"/>
      <c r="M1846" s="33"/>
      <c r="N1846" s="33"/>
      <c r="O1846" s="33"/>
      <c r="P1846" s="33"/>
      <c r="Q1846" s="33"/>
      <c r="R1846" s="33"/>
      <c r="S1846" s="33"/>
    </row>
    <row r="1847" spans="8:19" ht="40.950000000000003" customHeight="1" x14ac:dyDescent="0.3">
      <c r="H1847" s="29"/>
      <c r="I1847" s="29"/>
      <c r="J1847" s="33"/>
      <c r="K1847" s="33"/>
      <c r="L1847" s="33"/>
      <c r="M1847" s="33"/>
      <c r="N1847" s="33"/>
      <c r="O1847" s="33"/>
      <c r="P1847" s="33"/>
      <c r="Q1847" s="33"/>
      <c r="R1847" s="33"/>
      <c r="S1847" s="33"/>
    </row>
    <row r="1848" spans="8:19" ht="40.950000000000003" customHeight="1" x14ac:dyDescent="0.3">
      <c r="H1848" s="29"/>
      <c r="I1848" s="29"/>
      <c r="J1848" s="33"/>
      <c r="K1848" s="33"/>
      <c r="L1848" s="33"/>
      <c r="M1848" s="33"/>
      <c r="N1848" s="33"/>
      <c r="O1848" s="33"/>
      <c r="P1848" s="33"/>
      <c r="Q1848" s="33"/>
      <c r="R1848" s="33"/>
      <c r="S1848" s="33"/>
    </row>
    <row r="1849" spans="8:19" ht="40.950000000000003" customHeight="1" x14ac:dyDescent="0.3">
      <c r="H1849" s="29"/>
      <c r="I1849" s="29"/>
      <c r="J1849" s="33"/>
      <c r="K1849" s="33"/>
      <c r="L1849" s="33"/>
      <c r="M1849" s="33"/>
      <c r="N1849" s="33"/>
      <c r="O1849" s="33"/>
      <c r="P1849" s="33"/>
      <c r="Q1849" s="33"/>
      <c r="R1849" s="33"/>
      <c r="S1849" s="33"/>
    </row>
    <row r="1850" spans="8:19" ht="40.950000000000003" customHeight="1" x14ac:dyDescent="0.3">
      <c r="H1850" s="29"/>
      <c r="I1850" s="29"/>
      <c r="J1850" s="33"/>
      <c r="K1850" s="33"/>
      <c r="L1850" s="33"/>
      <c r="M1850" s="33"/>
      <c r="N1850" s="33"/>
      <c r="O1850" s="33"/>
      <c r="P1850" s="33"/>
      <c r="Q1850" s="33"/>
      <c r="R1850" s="33"/>
      <c r="S1850" s="33"/>
    </row>
    <row r="1851" spans="8:19" ht="40.950000000000003" customHeight="1" x14ac:dyDescent="0.3">
      <c r="H1851" s="29"/>
      <c r="I1851" s="29"/>
      <c r="J1851" s="33"/>
      <c r="K1851" s="33"/>
      <c r="L1851" s="33"/>
      <c r="M1851" s="33"/>
      <c r="N1851" s="33"/>
      <c r="O1851" s="33"/>
      <c r="P1851" s="33"/>
      <c r="Q1851" s="33"/>
      <c r="R1851" s="33"/>
      <c r="S1851" s="33"/>
    </row>
    <row r="1852" spans="8:19" ht="40.950000000000003" customHeight="1" x14ac:dyDescent="0.3">
      <c r="H1852" s="29"/>
      <c r="I1852" s="29"/>
      <c r="J1852" s="33"/>
      <c r="K1852" s="33"/>
      <c r="L1852" s="33"/>
      <c r="M1852" s="33"/>
      <c r="N1852" s="33"/>
      <c r="O1852" s="33"/>
      <c r="P1852" s="33"/>
      <c r="Q1852" s="33"/>
      <c r="R1852" s="33"/>
      <c r="S1852" s="33"/>
    </row>
    <row r="1853" spans="8:19" ht="40.950000000000003" customHeight="1" x14ac:dyDescent="0.3">
      <c r="H1853" s="29"/>
      <c r="I1853" s="29"/>
      <c r="J1853" s="33"/>
      <c r="K1853" s="33"/>
      <c r="L1853" s="33"/>
      <c r="M1853" s="33"/>
      <c r="N1853" s="33"/>
      <c r="O1853" s="33"/>
      <c r="P1853" s="33"/>
      <c r="Q1853" s="33"/>
      <c r="R1853" s="33"/>
      <c r="S1853" s="33"/>
    </row>
    <row r="1854" spans="8:19" ht="40.950000000000003" customHeight="1" x14ac:dyDescent="0.3">
      <c r="H1854" s="29"/>
      <c r="I1854" s="29"/>
      <c r="J1854" s="33"/>
      <c r="K1854" s="33"/>
      <c r="L1854" s="33"/>
      <c r="M1854" s="33"/>
      <c r="N1854" s="33"/>
      <c r="O1854" s="33"/>
      <c r="P1854" s="33"/>
      <c r="Q1854" s="33"/>
      <c r="R1854" s="33"/>
      <c r="S1854" s="33"/>
    </row>
    <row r="1855" spans="8:19" ht="40.950000000000003" customHeight="1" x14ac:dyDescent="0.3">
      <c r="H1855" s="29"/>
      <c r="I1855" s="29"/>
      <c r="J1855" s="33"/>
      <c r="K1855" s="33"/>
      <c r="L1855" s="33"/>
      <c r="M1855" s="33"/>
      <c r="N1855" s="33"/>
      <c r="O1855" s="33"/>
      <c r="P1855" s="33"/>
      <c r="Q1855" s="33"/>
      <c r="R1855" s="33"/>
      <c r="S1855" s="33"/>
    </row>
    <row r="1856" spans="8:19" ht="40.950000000000003" customHeight="1" x14ac:dyDescent="0.3">
      <c r="H1856" s="29"/>
      <c r="I1856" s="29"/>
      <c r="J1856" s="33"/>
      <c r="K1856" s="33"/>
      <c r="L1856" s="33"/>
      <c r="M1856" s="33"/>
      <c r="N1856" s="33"/>
      <c r="O1856" s="33"/>
      <c r="P1856" s="33"/>
      <c r="Q1856" s="33"/>
      <c r="R1856" s="33"/>
      <c r="S1856" s="33"/>
    </row>
    <row r="1857" spans="8:19" ht="40.950000000000003" customHeight="1" x14ac:dyDescent="0.3">
      <c r="H1857" s="29"/>
      <c r="I1857" s="29"/>
      <c r="J1857" s="33"/>
      <c r="K1857" s="33"/>
      <c r="L1857" s="33"/>
      <c r="M1857" s="33"/>
      <c r="N1857" s="33"/>
      <c r="O1857" s="33"/>
      <c r="P1857" s="33"/>
      <c r="Q1857" s="33"/>
      <c r="R1857" s="33"/>
      <c r="S1857" s="33"/>
    </row>
    <row r="1858" spans="8:19" ht="40.950000000000003" customHeight="1" x14ac:dyDescent="0.3">
      <c r="H1858" s="29"/>
      <c r="I1858" s="29"/>
      <c r="J1858" s="33"/>
      <c r="K1858" s="33"/>
      <c r="L1858" s="33"/>
      <c r="M1858" s="33"/>
      <c r="N1858" s="33"/>
      <c r="O1858" s="33"/>
      <c r="P1858" s="33"/>
      <c r="Q1858" s="33"/>
      <c r="R1858" s="33"/>
      <c r="S1858" s="33"/>
    </row>
    <row r="1859" spans="8:19" ht="40.950000000000003" customHeight="1" x14ac:dyDescent="0.3">
      <c r="H1859" s="29"/>
      <c r="I1859" s="29"/>
      <c r="J1859" s="33"/>
      <c r="K1859" s="33"/>
      <c r="L1859" s="33"/>
      <c r="M1859" s="33"/>
      <c r="N1859" s="33"/>
      <c r="O1859" s="33"/>
      <c r="P1859" s="33"/>
      <c r="Q1859" s="33"/>
      <c r="R1859" s="33"/>
      <c r="S1859" s="33"/>
    </row>
    <row r="1860" spans="8:19" ht="40.950000000000003" customHeight="1" x14ac:dyDescent="0.3">
      <c r="H1860" s="29"/>
      <c r="I1860" s="29"/>
      <c r="J1860" s="33"/>
      <c r="K1860" s="33"/>
      <c r="L1860" s="33"/>
      <c r="M1860" s="33"/>
      <c r="N1860" s="33"/>
      <c r="O1860" s="33"/>
      <c r="P1860" s="33"/>
      <c r="Q1860" s="33"/>
      <c r="R1860" s="33"/>
      <c r="S1860" s="33"/>
    </row>
    <row r="1861" spans="8:19" ht="40.950000000000003" customHeight="1" x14ac:dyDescent="0.3">
      <c r="H1861" s="29"/>
      <c r="I1861" s="29"/>
      <c r="J1861" s="33"/>
      <c r="K1861" s="33"/>
      <c r="L1861" s="33"/>
      <c r="M1861" s="33"/>
      <c r="N1861" s="33"/>
      <c r="O1861" s="33"/>
      <c r="P1861" s="33"/>
      <c r="Q1861" s="33"/>
      <c r="R1861" s="33"/>
      <c r="S1861" s="33"/>
    </row>
    <row r="1862" spans="8:19" ht="40.950000000000003" customHeight="1" x14ac:dyDescent="0.3">
      <c r="H1862" s="29"/>
      <c r="I1862" s="29"/>
      <c r="J1862" s="33"/>
      <c r="K1862" s="33"/>
      <c r="L1862" s="33"/>
      <c r="M1862" s="33"/>
      <c r="N1862" s="33"/>
      <c r="O1862" s="33"/>
      <c r="P1862" s="33"/>
      <c r="Q1862" s="33"/>
      <c r="R1862" s="33"/>
      <c r="S1862" s="33"/>
    </row>
    <row r="1863" spans="8:19" ht="40.950000000000003" customHeight="1" x14ac:dyDescent="0.3">
      <c r="H1863" s="29"/>
      <c r="I1863" s="29"/>
      <c r="J1863" s="33"/>
      <c r="K1863" s="33"/>
      <c r="L1863" s="33"/>
      <c r="M1863" s="33"/>
      <c r="N1863" s="33"/>
      <c r="O1863" s="33"/>
      <c r="P1863" s="33"/>
      <c r="Q1863" s="33"/>
      <c r="R1863" s="33"/>
      <c r="S1863" s="33"/>
    </row>
    <row r="1864" spans="8:19" ht="40.950000000000003" customHeight="1" x14ac:dyDescent="0.3">
      <c r="H1864" s="29"/>
      <c r="I1864" s="29"/>
      <c r="J1864" s="33"/>
      <c r="K1864" s="33"/>
      <c r="L1864" s="33"/>
      <c r="M1864" s="33"/>
      <c r="N1864" s="33"/>
      <c r="O1864" s="33"/>
      <c r="P1864" s="33"/>
      <c r="Q1864" s="33"/>
      <c r="R1864" s="33"/>
      <c r="S1864" s="33"/>
    </row>
    <row r="1865" spans="8:19" ht="40.950000000000003" customHeight="1" x14ac:dyDescent="0.3">
      <c r="H1865" s="29"/>
      <c r="I1865" s="29"/>
      <c r="J1865" s="33"/>
      <c r="K1865" s="33"/>
      <c r="L1865" s="33"/>
      <c r="M1865" s="33"/>
      <c r="N1865" s="33"/>
      <c r="O1865" s="33"/>
      <c r="P1865" s="33"/>
      <c r="Q1865" s="33"/>
      <c r="R1865" s="33"/>
      <c r="S1865" s="33"/>
    </row>
    <row r="1866" spans="8:19" ht="40.950000000000003" customHeight="1" x14ac:dyDescent="0.3">
      <c r="H1866" s="29"/>
      <c r="I1866" s="29"/>
      <c r="J1866" s="33"/>
      <c r="K1866" s="33"/>
      <c r="L1866" s="33"/>
      <c r="M1866" s="33"/>
      <c r="N1866" s="33"/>
      <c r="O1866" s="33"/>
      <c r="P1866" s="33"/>
      <c r="Q1866" s="33"/>
      <c r="R1866" s="33"/>
      <c r="S1866" s="33"/>
    </row>
    <row r="1867" spans="8:19" ht="40.950000000000003" customHeight="1" x14ac:dyDescent="0.3">
      <c r="H1867" s="29"/>
      <c r="I1867" s="29"/>
      <c r="J1867" s="33"/>
      <c r="K1867" s="33"/>
      <c r="L1867" s="33"/>
      <c r="M1867" s="33"/>
      <c r="N1867" s="33"/>
      <c r="O1867" s="33"/>
      <c r="P1867" s="33"/>
      <c r="Q1867" s="33"/>
      <c r="R1867" s="33"/>
      <c r="S1867" s="33"/>
    </row>
    <row r="1868" spans="8:19" ht="40.950000000000003" customHeight="1" x14ac:dyDescent="0.3">
      <c r="H1868" s="29"/>
      <c r="I1868" s="29"/>
      <c r="J1868" s="33"/>
      <c r="K1868" s="33"/>
      <c r="L1868" s="33"/>
      <c r="M1868" s="33"/>
      <c r="N1868" s="33"/>
      <c r="O1868" s="33"/>
      <c r="P1868" s="33"/>
      <c r="Q1868" s="33"/>
      <c r="R1868" s="33"/>
      <c r="S1868" s="33"/>
    </row>
    <row r="1869" spans="8:19" ht="40.950000000000003" customHeight="1" x14ac:dyDescent="0.3">
      <c r="H1869" s="29"/>
      <c r="I1869" s="29"/>
      <c r="J1869" s="33"/>
      <c r="K1869" s="33"/>
      <c r="L1869" s="33"/>
      <c r="M1869" s="33"/>
      <c r="N1869" s="33"/>
      <c r="O1869" s="33"/>
      <c r="P1869" s="33"/>
      <c r="Q1869" s="33"/>
      <c r="R1869" s="33"/>
      <c r="S1869" s="33"/>
    </row>
    <row r="1870" spans="8:19" ht="40.950000000000003" customHeight="1" x14ac:dyDescent="0.3">
      <c r="H1870" s="29"/>
      <c r="I1870" s="29"/>
      <c r="J1870" s="33"/>
      <c r="K1870" s="33"/>
      <c r="L1870" s="33"/>
      <c r="M1870" s="33"/>
      <c r="N1870" s="33"/>
      <c r="O1870" s="33"/>
      <c r="P1870" s="33"/>
      <c r="Q1870" s="33"/>
      <c r="R1870" s="33"/>
      <c r="S1870" s="33"/>
    </row>
    <row r="1871" spans="8:19" ht="40.950000000000003" customHeight="1" x14ac:dyDescent="0.3">
      <c r="H1871" s="29"/>
      <c r="I1871" s="29"/>
      <c r="J1871" s="33"/>
      <c r="K1871" s="33"/>
      <c r="L1871" s="33"/>
      <c r="M1871" s="33"/>
      <c r="N1871" s="33"/>
      <c r="O1871" s="33"/>
      <c r="P1871" s="33"/>
      <c r="Q1871" s="33"/>
      <c r="R1871" s="33"/>
      <c r="S1871" s="33"/>
    </row>
    <row r="1872" spans="8:19" ht="40.950000000000003" customHeight="1" x14ac:dyDescent="0.3">
      <c r="H1872" s="29"/>
      <c r="I1872" s="29"/>
      <c r="J1872" s="33"/>
      <c r="K1872" s="33"/>
      <c r="L1872" s="33"/>
      <c r="M1872" s="33"/>
      <c r="N1872" s="33"/>
      <c r="O1872" s="33"/>
      <c r="P1872" s="33"/>
      <c r="Q1872" s="33"/>
      <c r="R1872" s="33"/>
      <c r="S1872" s="33"/>
    </row>
    <row r="1873" spans="8:19" ht="40.950000000000003" customHeight="1" x14ac:dyDescent="0.3">
      <c r="H1873" s="29"/>
      <c r="I1873" s="29"/>
      <c r="J1873" s="33"/>
      <c r="K1873" s="33"/>
      <c r="L1873" s="33"/>
      <c r="M1873" s="33"/>
      <c r="N1873" s="33"/>
      <c r="O1873" s="33"/>
      <c r="P1873" s="33"/>
      <c r="Q1873" s="33"/>
      <c r="R1873" s="33"/>
      <c r="S1873" s="33"/>
    </row>
    <row r="1874" spans="8:19" ht="40.950000000000003" customHeight="1" x14ac:dyDescent="0.3">
      <c r="H1874" s="29"/>
      <c r="I1874" s="29"/>
      <c r="J1874" s="33"/>
      <c r="K1874" s="33"/>
      <c r="L1874" s="33"/>
      <c r="M1874" s="33"/>
      <c r="N1874" s="33"/>
      <c r="O1874" s="33"/>
      <c r="P1874" s="33"/>
      <c r="Q1874" s="33"/>
      <c r="R1874" s="33"/>
      <c r="S1874" s="33"/>
    </row>
    <row r="1875" spans="8:19" ht="40.950000000000003" customHeight="1" x14ac:dyDescent="0.3">
      <c r="H1875" s="29"/>
      <c r="I1875" s="29"/>
      <c r="J1875" s="33"/>
      <c r="K1875" s="33"/>
      <c r="L1875" s="33"/>
      <c r="M1875" s="33"/>
      <c r="N1875" s="33"/>
      <c r="O1875" s="33"/>
      <c r="P1875" s="33"/>
      <c r="Q1875" s="33"/>
      <c r="R1875" s="33"/>
      <c r="S1875" s="33"/>
    </row>
    <row r="1876" spans="8:19" ht="40.950000000000003" customHeight="1" x14ac:dyDescent="0.3">
      <c r="H1876" s="29"/>
      <c r="I1876" s="29"/>
      <c r="J1876" s="33"/>
      <c r="K1876" s="33"/>
      <c r="L1876" s="33"/>
      <c r="M1876" s="33"/>
      <c r="N1876" s="33"/>
      <c r="O1876" s="33"/>
      <c r="P1876" s="33"/>
      <c r="Q1876" s="33"/>
      <c r="R1876" s="33"/>
      <c r="S1876" s="33"/>
    </row>
    <row r="1877" spans="8:19" ht="40.950000000000003" customHeight="1" x14ac:dyDescent="0.3">
      <c r="H1877" s="29"/>
      <c r="I1877" s="29"/>
      <c r="J1877" s="33"/>
      <c r="K1877" s="33"/>
      <c r="L1877" s="33"/>
      <c r="M1877" s="33"/>
      <c r="N1877" s="33"/>
      <c r="O1877" s="33"/>
      <c r="P1877" s="33"/>
      <c r="Q1877" s="33"/>
      <c r="R1877" s="33"/>
      <c r="S1877" s="33"/>
    </row>
    <row r="1878" spans="8:19" ht="40.950000000000003" customHeight="1" x14ac:dyDescent="0.3">
      <c r="H1878" s="29"/>
      <c r="I1878" s="29"/>
      <c r="J1878" s="33"/>
      <c r="K1878" s="33"/>
      <c r="L1878" s="33"/>
      <c r="M1878" s="33"/>
      <c r="N1878" s="33"/>
      <c r="O1878" s="33"/>
      <c r="P1878" s="33"/>
      <c r="Q1878" s="33"/>
      <c r="R1878" s="33"/>
      <c r="S1878" s="33"/>
    </row>
    <row r="1879" spans="8:19" ht="40.950000000000003" customHeight="1" x14ac:dyDescent="0.3">
      <c r="H1879" s="29"/>
      <c r="I1879" s="29"/>
      <c r="J1879" s="33"/>
      <c r="K1879" s="33"/>
      <c r="L1879" s="33"/>
      <c r="M1879" s="33"/>
      <c r="N1879" s="33"/>
      <c r="O1879" s="33"/>
      <c r="P1879" s="33"/>
      <c r="Q1879" s="33"/>
      <c r="R1879" s="33"/>
      <c r="S1879" s="33"/>
    </row>
    <row r="1880" spans="8:19" ht="40.950000000000003" customHeight="1" x14ac:dyDescent="0.3">
      <c r="H1880" s="29"/>
      <c r="I1880" s="29"/>
      <c r="J1880" s="33"/>
      <c r="K1880" s="33"/>
      <c r="L1880" s="33"/>
      <c r="M1880" s="33"/>
      <c r="N1880" s="33"/>
      <c r="O1880" s="33"/>
      <c r="P1880" s="33"/>
      <c r="Q1880" s="33"/>
      <c r="R1880" s="33"/>
      <c r="S1880" s="33"/>
    </row>
    <row r="1881" spans="8:19" ht="40.950000000000003" customHeight="1" x14ac:dyDescent="0.3">
      <c r="H1881" s="29"/>
      <c r="I1881" s="29"/>
      <c r="J1881" s="33"/>
      <c r="K1881" s="33"/>
      <c r="L1881" s="33"/>
      <c r="M1881" s="33"/>
      <c r="N1881" s="33"/>
      <c r="O1881" s="33"/>
      <c r="P1881" s="33"/>
      <c r="Q1881" s="33"/>
      <c r="R1881" s="33"/>
      <c r="S1881" s="33"/>
    </row>
    <row r="1882" spans="8:19" ht="40.950000000000003" customHeight="1" x14ac:dyDescent="0.3">
      <c r="H1882" s="29"/>
      <c r="I1882" s="29"/>
      <c r="J1882" s="33"/>
      <c r="K1882" s="33"/>
      <c r="L1882" s="33"/>
      <c r="M1882" s="33"/>
      <c r="N1882" s="33"/>
      <c r="O1882" s="33"/>
      <c r="P1882" s="33"/>
      <c r="Q1882" s="33"/>
      <c r="R1882" s="33"/>
      <c r="S1882" s="33"/>
    </row>
    <row r="1883" spans="8:19" ht="40.950000000000003" customHeight="1" x14ac:dyDescent="0.3">
      <c r="H1883" s="29"/>
      <c r="I1883" s="29"/>
      <c r="J1883" s="33"/>
      <c r="K1883" s="33"/>
      <c r="L1883" s="33"/>
      <c r="M1883" s="33"/>
      <c r="N1883" s="33"/>
      <c r="O1883" s="33"/>
      <c r="P1883" s="33"/>
      <c r="Q1883" s="33"/>
      <c r="R1883" s="33"/>
      <c r="S1883" s="33"/>
    </row>
    <row r="1884" spans="8:19" ht="40.950000000000003" customHeight="1" x14ac:dyDescent="0.3">
      <c r="H1884" s="29"/>
      <c r="I1884" s="29"/>
      <c r="J1884" s="33"/>
      <c r="K1884" s="33"/>
      <c r="L1884" s="33"/>
      <c r="M1884" s="33"/>
      <c r="N1884" s="33"/>
      <c r="O1884" s="33"/>
      <c r="P1884" s="33"/>
      <c r="Q1884" s="33"/>
      <c r="R1884" s="33"/>
      <c r="S1884" s="33"/>
    </row>
    <row r="1885" spans="8:19" ht="40.950000000000003" customHeight="1" x14ac:dyDescent="0.3">
      <c r="H1885" s="29"/>
      <c r="I1885" s="29"/>
      <c r="J1885" s="33"/>
      <c r="K1885" s="33"/>
      <c r="L1885" s="33"/>
      <c r="M1885" s="33"/>
      <c r="N1885" s="33"/>
      <c r="O1885" s="33"/>
      <c r="P1885" s="33"/>
      <c r="Q1885" s="33"/>
      <c r="R1885" s="33"/>
      <c r="S1885" s="33"/>
    </row>
    <row r="1886" spans="8:19" ht="40.950000000000003" customHeight="1" x14ac:dyDescent="0.3">
      <c r="H1886" s="29"/>
      <c r="I1886" s="29"/>
      <c r="J1886" s="33"/>
      <c r="K1886" s="33"/>
      <c r="L1886" s="33"/>
      <c r="M1886" s="33"/>
      <c r="N1886" s="33"/>
      <c r="O1886" s="33"/>
      <c r="P1886" s="33"/>
      <c r="Q1886" s="33"/>
      <c r="R1886" s="33"/>
      <c r="S1886" s="33"/>
    </row>
    <row r="1887" spans="8:19" ht="40.950000000000003" customHeight="1" x14ac:dyDescent="0.3">
      <c r="H1887" s="29"/>
      <c r="I1887" s="29"/>
      <c r="J1887" s="33"/>
      <c r="K1887" s="33"/>
      <c r="L1887" s="33"/>
      <c r="M1887" s="33"/>
      <c r="N1887" s="33"/>
      <c r="O1887" s="33"/>
      <c r="P1887" s="33"/>
      <c r="Q1887" s="33"/>
      <c r="R1887" s="33"/>
      <c r="S1887" s="33"/>
    </row>
    <row r="1888" spans="8:19" ht="40.950000000000003" customHeight="1" x14ac:dyDescent="0.3">
      <c r="H1888" s="29"/>
      <c r="I1888" s="29"/>
      <c r="J1888" s="33"/>
      <c r="K1888" s="33"/>
      <c r="L1888" s="33"/>
      <c r="M1888" s="33"/>
      <c r="N1888" s="33"/>
      <c r="O1888" s="33"/>
      <c r="P1888" s="33"/>
      <c r="Q1888" s="33"/>
      <c r="R1888" s="33"/>
      <c r="S1888" s="33"/>
    </row>
    <row r="1889" spans="8:19" ht="40.950000000000003" customHeight="1" x14ac:dyDescent="0.3">
      <c r="H1889" s="29"/>
      <c r="I1889" s="29"/>
      <c r="J1889" s="33"/>
      <c r="K1889" s="33"/>
      <c r="L1889" s="33"/>
      <c r="M1889" s="33"/>
      <c r="N1889" s="33"/>
      <c r="O1889" s="33"/>
      <c r="P1889" s="33"/>
      <c r="Q1889" s="33"/>
      <c r="R1889" s="33"/>
      <c r="S1889" s="33"/>
    </row>
    <row r="1890" spans="8:19" ht="40.950000000000003" customHeight="1" x14ac:dyDescent="0.3">
      <c r="H1890" s="29"/>
      <c r="I1890" s="29"/>
      <c r="J1890" s="33"/>
      <c r="K1890" s="33"/>
      <c r="L1890" s="33"/>
      <c r="M1890" s="33"/>
      <c r="N1890" s="33"/>
      <c r="O1890" s="33"/>
      <c r="P1890" s="33"/>
      <c r="Q1890" s="33"/>
      <c r="R1890" s="33"/>
      <c r="S1890" s="33"/>
    </row>
    <row r="1891" spans="8:19" ht="40.950000000000003" customHeight="1" x14ac:dyDescent="0.3">
      <c r="H1891" s="29"/>
      <c r="I1891" s="29"/>
      <c r="J1891" s="33"/>
      <c r="K1891" s="33"/>
      <c r="L1891" s="33"/>
      <c r="M1891" s="33"/>
      <c r="N1891" s="33"/>
      <c r="O1891" s="33"/>
      <c r="P1891" s="33"/>
      <c r="Q1891" s="33"/>
      <c r="R1891" s="33"/>
      <c r="S1891" s="33"/>
    </row>
    <row r="1892" spans="8:19" ht="40.950000000000003" customHeight="1" x14ac:dyDescent="0.3">
      <c r="H1892" s="29"/>
      <c r="I1892" s="29"/>
      <c r="J1892" s="33"/>
      <c r="K1892" s="33"/>
      <c r="L1892" s="33"/>
      <c r="M1892" s="33"/>
      <c r="N1892" s="33"/>
      <c r="O1892" s="33"/>
      <c r="P1892" s="33"/>
      <c r="Q1892" s="33"/>
      <c r="R1892" s="33"/>
      <c r="S1892" s="33"/>
    </row>
    <row r="1893" spans="8:19" ht="40.950000000000003" customHeight="1" x14ac:dyDescent="0.3">
      <c r="H1893" s="29"/>
      <c r="I1893" s="29"/>
      <c r="J1893" s="33"/>
      <c r="K1893" s="33"/>
      <c r="L1893" s="33"/>
      <c r="M1893" s="33"/>
      <c r="N1893" s="33"/>
      <c r="O1893" s="33"/>
      <c r="P1893" s="33"/>
      <c r="Q1893" s="33"/>
      <c r="R1893" s="33"/>
      <c r="S1893" s="33"/>
    </row>
    <row r="1894" spans="8:19" ht="40.950000000000003" customHeight="1" x14ac:dyDescent="0.3">
      <c r="H1894" s="29"/>
      <c r="I1894" s="29"/>
      <c r="J1894" s="33"/>
      <c r="K1894" s="33"/>
      <c r="L1894" s="33"/>
      <c r="M1894" s="33"/>
      <c r="N1894" s="33"/>
      <c r="O1894" s="33"/>
      <c r="P1894" s="33"/>
      <c r="Q1894" s="33"/>
      <c r="R1894" s="33"/>
      <c r="S1894" s="33"/>
    </row>
    <row r="1895" spans="8:19" ht="40.950000000000003" customHeight="1" x14ac:dyDescent="0.3">
      <c r="H1895" s="29"/>
      <c r="I1895" s="29"/>
      <c r="J1895" s="33"/>
      <c r="K1895" s="33"/>
      <c r="L1895" s="33"/>
      <c r="M1895" s="33"/>
      <c r="N1895" s="33"/>
      <c r="O1895" s="33"/>
      <c r="P1895" s="33"/>
      <c r="Q1895" s="33"/>
      <c r="R1895" s="33"/>
      <c r="S1895" s="33"/>
    </row>
    <row r="1896" spans="8:19" ht="40.950000000000003" customHeight="1" x14ac:dyDescent="0.3">
      <c r="H1896" s="29"/>
      <c r="I1896" s="29"/>
      <c r="J1896" s="33"/>
      <c r="K1896" s="33"/>
      <c r="L1896" s="33"/>
      <c r="M1896" s="33"/>
      <c r="N1896" s="33"/>
      <c r="O1896" s="33"/>
      <c r="P1896" s="33"/>
      <c r="Q1896" s="33"/>
      <c r="R1896" s="33"/>
      <c r="S1896" s="33"/>
    </row>
    <row r="1897" spans="8:19" ht="40.950000000000003" customHeight="1" x14ac:dyDescent="0.3">
      <c r="H1897" s="29"/>
      <c r="I1897" s="29"/>
      <c r="J1897" s="33"/>
      <c r="K1897" s="33"/>
      <c r="L1897" s="33"/>
      <c r="M1897" s="33"/>
      <c r="N1897" s="33"/>
      <c r="O1897" s="33"/>
      <c r="P1897" s="33"/>
      <c r="Q1897" s="33"/>
      <c r="R1897" s="33"/>
      <c r="S1897" s="33"/>
    </row>
    <row r="1898" spans="8:19" ht="40.950000000000003" customHeight="1" x14ac:dyDescent="0.3">
      <c r="H1898" s="29"/>
      <c r="I1898" s="29"/>
      <c r="J1898" s="33"/>
      <c r="K1898" s="33"/>
      <c r="L1898" s="33"/>
      <c r="M1898" s="33"/>
      <c r="N1898" s="33"/>
      <c r="O1898" s="33"/>
      <c r="P1898" s="33"/>
      <c r="Q1898" s="33"/>
      <c r="R1898" s="33"/>
      <c r="S1898" s="33"/>
    </row>
    <row r="1899" spans="8:19" ht="40.950000000000003" customHeight="1" x14ac:dyDescent="0.3">
      <c r="H1899" s="29"/>
      <c r="I1899" s="29"/>
      <c r="J1899" s="33"/>
      <c r="K1899" s="33"/>
      <c r="L1899" s="33"/>
      <c r="M1899" s="33"/>
      <c r="N1899" s="33"/>
      <c r="O1899" s="33"/>
      <c r="P1899" s="33"/>
      <c r="Q1899" s="33"/>
      <c r="R1899" s="33"/>
      <c r="S1899" s="33"/>
    </row>
    <row r="1900" spans="8:19" ht="40.950000000000003" customHeight="1" x14ac:dyDescent="0.3">
      <c r="H1900" s="29"/>
      <c r="I1900" s="29"/>
      <c r="J1900" s="33"/>
      <c r="K1900" s="33"/>
      <c r="L1900" s="33"/>
      <c r="M1900" s="33"/>
      <c r="N1900" s="33"/>
      <c r="O1900" s="33"/>
      <c r="P1900" s="33"/>
      <c r="Q1900" s="33"/>
      <c r="R1900" s="33"/>
      <c r="S1900" s="33"/>
    </row>
    <row r="1901" spans="8:19" ht="40.950000000000003" customHeight="1" x14ac:dyDescent="0.3">
      <c r="H1901" s="29"/>
      <c r="I1901" s="29"/>
      <c r="J1901" s="33"/>
      <c r="K1901" s="33"/>
      <c r="L1901" s="33"/>
      <c r="M1901" s="33"/>
      <c r="N1901" s="33"/>
      <c r="O1901" s="33"/>
      <c r="P1901" s="33"/>
      <c r="Q1901" s="33"/>
      <c r="R1901" s="33"/>
      <c r="S1901" s="33"/>
    </row>
    <row r="1902" spans="8:19" ht="40.950000000000003" customHeight="1" x14ac:dyDescent="0.3">
      <c r="H1902" s="29"/>
      <c r="I1902" s="29"/>
      <c r="J1902" s="33"/>
      <c r="K1902" s="33"/>
      <c r="L1902" s="33"/>
      <c r="M1902" s="33"/>
      <c r="N1902" s="33"/>
      <c r="O1902" s="33"/>
      <c r="P1902" s="33"/>
      <c r="Q1902" s="33"/>
      <c r="R1902" s="33"/>
      <c r="S1902" s="33"/>
    </row>
    <row r="1903" spans="8:19" ht="40.950000000000003" customHeight="1" x14ac:dyDescent="0.3">
      <c r="H1903" s="29"/>
      <c r="I1903" s="29"/>
      <c r="J1903" s="33"/>
      <c r="K1903" s="33"/>
      <c r="L1903" s="33"/>
      <c r="M1903" s="33"/>
      <c r="N1903" s="33"/>
      <c r="O1903" s="33"/>
      <c r="P1903" s="33"/>
      <c r="Q1903" s="33"/>
      <c r="R1903" s="33"/>
      <c r="S1903" s="33"/>
    </row>
    <row r="1904" spans="8:19" ht="40.950000000000003" customHeight="1" x14ac:dyDescent="0.3">
      <c r="H1904" s="29"/>
      <c r="I1904" s="29"/>
      <c r="J1904" s="33"/>
      <c r="K1904" s="33"/>
      <c r="L1904" s="33"/>
      <c r="M1904" s="33"/>
      <c r="N1904" s="33"/>
      <c r="O1904" s="33"/>
      <c r="P1904" s="33"/>
      <c r="Q1904" s="33"/>
      <c r="R1904" s="33"/>
      <c r="S1904" s="33"/>
    </row>
    <row r="1905" spans="8:19" ht="40.950000000000003" customHeight="1" x14ac:dyDescent="0.3">
      <c r="H1905" s="29"/>
      <c r="I1905" s="29"/>
      <c r="J1905" s="33"/>
      <c r="K1905" s="33"/>
      <c r="L1905" s="33"/>
      <c r="M1905" s="33"/>
      <c r="N1905" s="33"/>
      <c r="O1905" s="33"/>
      <c r="P1905" s="33"/>
      <c r="Q1905" s="33"/>
      <c r="R1905" s="33"/>
      <c r="S1905" s="33"/>
    </row>
    <row r="1906" spans="8:19" ht="40.950000000000003" customHeight="1" x14ac:dyDescent="0.3">
      <c r="H1906" s="29"/>
      <c r="I1906" s="29"/>
      <c r="J1906" s="33"/>
      <c r="K1906" s="33"/>
      <c r="L1906" s="33"/>
      <c r="M1906" s="33"/>
      <c r="N1906" s="33"/>
      <c r="O1906" s="33"/>
      <c r="P1906" s="33"/>
      <c r="Q1906" s="33"/>
      <c r="R1906" s="33"/>
      <c r="S1906" s="33"/>
    </row>
    <row r="1907" spans="8:19" ht="40.950000000000003" customHeight="1" x14ac:dyDescent="0.3">
      <c r="H1907" s="29"/>
      <c r="I1907" s="29"/>
      <c r="J1907" s="33"/>
      <c r="K1907" s="33"/>
      <c r="L1907" s="33"/>
      <c r="M1907" s="33"/>
      <c r="N1907" s="33"/>
      <c r="O1907" s="33"/>
      <c r="P1907" s="33"/>
      <c r="Q1907" s="33"/>
      <c r="R1907" s="33"/>
      <c r="S1907" s="33"/>
    </row>
  </sheetData>
  <autoFilter ref="B3:AW448" xr:uid="{00000000-0009-0000-0000-000002000000}">
    <sortState xmlns:xlrd2="http://schemas.microsoft.com/office/spreadsheetml/2017/richdata2" ref="B4:AW448">
      <sortCondition descending="1" ref="D3:D448"/>
    </sortState>
  </autoFilter>
  <sortState xmlns:xlrd2="http://schemas.microsoft.com/office/spreadsheetml/2017/richdata2" ref="A1:AM113">
    <sortCondition ref="B1:B113"/>
  </sortState>
  <mergeCells count="2">
    <mergeCell ref="T2:V2"/>
    <mergeCell ref="J2:S2"/>
  </mergeCells>
  <pageMargins left="0.7" right="0.7" top="0.75" bottom="0.75" header="0.3" footer="0.3"/>
  <pageSetup paperSize="9" orientation="portrait" r:id="rId1"/>
  <headerFooter>
    <oddHeader>&amp;C&amp;"Calibri"&amp;12&amp;KEEDC00RMIT Classification: Trusted&amp;1#</oddHead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2889E"/>
  </sheetPr>
  <dimension ref="A1:XEQ668"/>
  <sheetViews>
    <sheetView topLeftCell="B1" zoomScale="55" zoomScaleNormal="55" zoomScalePageLayoutView="80" workbookViewId="0">
      <pane ySplit="2" topLeftCell="A239" activePane="bottomLeft" state="frozen"/>
      <selection pane="bottomLeft" activeCell="B504" sqref="B504:B513"/>
    </sheetView>
  </sheetViews>
  <sheetFormatPr defaultColWidth="0" defaultRowHeight="18.75" customHeight="1" x14ac:dyDescent="0.3"/>
  <cols>
    <col min="1" max="1" width="16.21875" style="2" customWidth="1"/>
    <col min="2" max="2" width="230" style="2" customWidth="1"/>
    <col min="3" max="3" width="10.21875" style="2" hidden="1"/>
    <col min="4" max="16371" width="0" style="2" hidden="1"/>
    <col min="16372" max="16384" width="10.21875" style="2" hidden="1"/>
  </cols>
  <sheetData>
    <row r="1" spans="1:16362" s="4" customFormat="1" ht="33" customHeight="1" x14ac:dyDescent="0.3">
      <c r="A1" s="18" t="s">
        <v>3</v>
      </c>
    </row>
    <row r="2" spans="1:16362" s="16" customFormat="1" ht="33" customHeight="1" x14ac:dyDescent="0.3">
      <c r="A2" s="17" t="s">
        <v>4</v>
      </c>
      <c r="B2" s="17" t="s">
        <v>5</v>
      </c>
    </row>
    <row r="3" spans="1:16362" s="1" customFormat="1" ht="18" customHeight="1" x14ac:dyDescent="0.3">
      <c r="A3" s="1">
        <v>1</v>
      </c>
      <c r="B3" s="1" t="s">
        <v>229</v>
      </c>
    </row>
    <row r="4" spans="1:16362" s="1" customFormat="1" ht="18" customHeight="1" x14ac:dyDescent="0.3">
      <c r="A4" s="1">
        <v>2</v>
      </c>
      <c r="B4" s="1" t="s">
        <v>230</v>
      </c>
    </row>
    <row r="5" spans="1:16362" s="1" customFormat="1" ht="18" customHeight="1" x14ac:dyDescent="0.3">
      <c r="A5" s="1">
        <v>3</v>
      </c>
      <c r="B5" s="1" t="s">
        <v>231</v>
      </c>
    </row>
    <row r="6" spans="1:16362" s="1" customFormat="1" ht="18" customHeight="1" x14ac:dyDescent="0.3">
      <c r="A6" s="19">
        <v>4</v>
      </c>
      <c r="B6" s="1" t="s">
        <v>232</v>
      </c>
    </row>
    <row r="7" spans="1:16362" s="1" customFormat="1" ht="18" customHeight="1" x14ac:dyDescent="0.3">
      <c r="A7" s="1">
        <v>5</v>
      </c>
      <c r="B7" s="1" t="s">
        <v>233</v>
      </c>
    </row>
    <row r="8" spans="1:16362" s="1" customFormat="1" ht="18" customHeight="1" x14ac:dyDescent="0.3">
      <c r="A8" s="1">
        <v>6</v>
      </c>
      <c r="B8" s="1" t="s">
        <v>234</v>
      </c>
    </row>
    <row r="9" spans="1:16362" s="1" customFormat="1" ht="18" customHeight="1" x14ac:dyDescent="0.3">
      <c r="A9" s="1">
        <v>7</v>
      </c>
      <c r="B9" s="1" t="s">
        <v>235</v>
      </c>
    </row>
    <row r="10" spans="1:16362" s="1" customFormat="1" ht="18" customHeight="1" x14ac:dyDescent="0.3">
      <c r="A10" s="19">
        <v>8</v>
      </c>
      <c r="B10" s="1" t="s">
        <v>236</v>
      </c>
    </row>
    <row r="11" spans="1:16362" s="1" customFormat="1" ht="18" customHeight="1" x14ac:dyDescent="0.3">
      <c r="A11" s="1">
        <v>9</v>
      </c>
      <c r="B11" s="1" t="s">
        <v>237</v>
      </c>
      <c r="C11" s="19"/>
      <c r="D11" s="19"/>
      <c r="E11" s="19"/>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19"/>
      <c r="BK11" s="19"/>
      <c r="BL11" s="19"/>
      <c r="BM11" s="19"/>
      <c r="BN11" s="19"/>
      <c r="BO11" s="19"/>
      <c r="BP11" s="19"/>
      <c r="BQ11" s="19"/>
      <c r="BR11" s="19"/>
      <c r="BS11" s="19"/>
      <c r="BT11" s="19"/>
      <c r="BU11" s="19"/>
      <c r="BV11" s="19"/>
      <c r="BW11" s="19"/>
      <c r="BX11" s="19"/>
      <c r="BY11" s="19"/>
      <c r="BZ11" s="19"/>
      <c r="CA11" s="19"/>
      <c r="CB11" s="19"/>
      <c r="CC11" s="19"/>
      <c r="CD11" s="19"/>
      <c r="CE11" s="19"/>
      <c r="CF11" s="19"/>
      <c r="CG11" s="19"/>
      <c r="CH11" s="19"/>
      <c r="CI11" s="19"/>
      <c r="CJ11" s="19"/>
      <c r="CK11" s="19"/>
      <c r="CL11" s="19"/>
      <c r="CM11" s="19"/>
      <c r="CN11" s="19"/>
      <c r="CO11" s="19"/>
      <c r="CP11" s="19"/>
      <c r="CQ11" s="19"/>
      <c r="CR11" s="19"/>
      <c r="CS11" s="19"/>
      <c r="CT11" s="19"/>
      <c r="CU11" s="19"/>
      <c r="CV11" s="19"/>
      <c r="CW11" s="19"/>
      <c r="CX11" s="19"/>
      <c r="CY11" s="19"/>
      <c r="CZ11" s="19"/>
      <c r="DA11" s="19"/>
      <c r="DB11" s="19"/>
      <c r="DC11" s="19"/>
      <c r="DD11" s="19"/>
      <c r="DE11" s="19"/>
      <c r="DF11" s="19"/>
      <c r="DG11" s="19"/>
      <c r="DH11" s="19"/>
      <c r="DI11" s="19"/>
      <c r="DJ11" s="19"/>
      <c r="DK11" s="19"/>
      <c r="DL11" s="19"/>
      <c r="DM11" s="19"/>
      <c r="DN11" s="19"/>
      <c r="DO11" s="19"/>
      <c r="DP11" s="19"/>
      <c r="DQ11" s="19"/>
      <c r="DR11" s="19"/>
      <c r="DS11" s="19"/>
      <c r="DT11" s="19"/>
      <c r="DU11" s="19"/>
      <c r="DV11" s="19"/>
      <c r="DW11" s="19"/>
      <c r="DX11" s="19"/>
      <c r="DY11" s="19"/>
      <c r="DZ11" s="19"/>
      <c r="EA11" s="19"/>
      <c r="EB11" s="19"/>
      <c r="EC11" s="19"/>
      <c r="ED11" s="19"/>
      <c r="EE11" s="19"/>
      <c r="EF11" s="19"/>
      <c r="EG11" s="19"/>
      <c r="EH11" s="19"/>
      <c r="EI11" s="19"/>
      <c r="EJ11" s="19"/>
      <c r="EK11" s="19"/>
      <c r="EL11" s="19"/>
      <c r="EM11" s="19"/>
      <c r="EN11" s="19"/>
      <c r="EO11" s="19"/>
      <c r="EP11" s="19"/>
      <c r="EQ11" s="19"/>
      <c r="ER11" s="19"/>
      <c r="ES11" s="19"/>
      <c r="ET11" s="19"/>
      <c r="EU11" s="19"/>
      <c r="EV11" s="19"/>
      <c r="EW11" s="19"/>
      <c r="EX11" s="19"/>
      <c r="EY11" s="19"/>
      <c r="EZ11" s="19"/>
      <c r="FA11" s="19"/>
      <c r="FB11" s="19"/>
      <c r="FC11" s="19"/>
      <c r="FD11" s="19"/>
      <c r="FE11" s="19"/>
      <c r="FF11" s="19"/>
      <c r="FG11" s="19"/>
      <c r="FH11" s="19"/>
      <c r="FI11" s="19"/>
      <c r="FJ11" s="19"/>
      <c r="FK11" s="19"/>
      <c r="FL11" s="19"/>
      <c r="FM11" s="19"/>
      <c r="FN11" s="19"/>
      <c r="FO11" s="19"/>
      <c r="FP11" s="19"/>
      <c r="FQ11" s="19"/>
      <c r="FR11" s="19"/>
      <c r="FS11" s="19"/>
      <c r="FT11" s="19"/>
      <c r="FU11" s="19"/>
      <c r="FV11" s="19"/>
      <c r="FW11" s="19"/>
      <c r="FX11" s="19"/>
      <c r="FY11" s="19"/>
      <c r="FZ11" s="19"/>
      <c r="GA11" s="19"/>
      <c r="GB11" s="19"/>
      <c r="GC11" s="19"/>
      <c r="GD11" s="19"/>
      <c r="GE11" s="19"/>
      <c r="GF11" s="19"/>
      <c r="GG11" s="19"/>
      <c r="GH11" s="19"/>
      <c r="GI11" s="19"/>
      <c r="GJ11" s="19"/>
      <c r="GK11" s="19"/>
      <c r="GL11" s="19"/>
      <c r="GM11" s="19"/>
      <c r="GN11" s="19"/>
      <c r="GO11" s="19"/>
      <c r="GP11" s="19"/>
      <c r="GQ11" s="19"/>
      <c r="GR11" s="19"/>
      <c r="GS11" s="19"/>
      <c r="GT11" s="19"/>
      <c r="GU11" s="19"/>
      <c r="GV11" s="19"/>
      <c r="GW11" s="19"/>
      <c r="GX11" s="19"/>
      <c r="GY11" s="19"/>
      <c r="GZ11" s="19"/>
      <c r="HA11" s="19"/>
      <c r="HB11" s="19"/>
      <c r="HC11" s="19"/>
      <c r="HD11" s="19"/>
      <c r="HE11" s="19"/>
      <c r="HF11" s="19"/>
      <c r="HG11" s="19"/>
      <c r="HH11" s="19"/>
      <c r="HI11" s="19"/>
      <c r="HJ11" s="19"/>
      <c r="HK11" s="19"/>
      <c r="HL11" s="19"/>
      <c r="HM11" s="19"/>
      <c r="HN11" s="19"/>
      <c r="HO11" s="19"/>
      <c r="HP11" s="19"/>
      <c r="HQ11" s="19"/>
      <c r="HR11" s="19"/>
      <c r="HS11" s="19"/>
      <c r="HT11" s="19"/>
      <c r="HU11" s="19"/>
      <c r="HV11" s="19"/>
      <c r="HW11" s="19"/>
      <c r="HX11" s="19"/>
      <c r="HY11" s="19"/>
      <c r="HZ11" s="19"/>
      <c r="IA11" s="19"/>
      <c r="IB11" s="19"/>
      <c r="IC11" s="19"/>
      <c r="ID11" s="19"/>
      <c r="IE11" s="19"/>
      <c r="IF11" s="19"/>
      <c r="IG11" s="19"/>
      <c r="IH11" s="19"/>
      <c r="II11" s="19"/>
      <c r="IJ11" s="19"/>
      <c r="IK11" s="19"/>
      <c r="IL11" s="19"/>
      <c r="IM11" s="19"/>
      <c r="IN11" s="19"/>
      <c r="IO11" s="19"/>
      <c r="IP11" s="19"/>
      <c r="IQ11" s="19"/>
      <c r="IR11" s="19"/>
      <c r="IS11" s="19"/>
      <c r="IT11" s="19"/>
      <c r="IU11" s="19"/>
      <c r="IV11" s="19"/>
      <c r="IW11" s="19"/>
      <c r="IX11" s="19"/>
      <c r="IY11" s="19"/>
      <c r="IZ11" s="19"/>
      <c r="JA11" s="19"/>
      <c r="JB11" s="19"/>
      <c r="JC11" s="19"/>
      <c r="JD11" s="19"/>
      <c r="JE11" s="19"/>
      <c r="JF11" s="19"/>
      <c r="JG11" s="19"/>
      <c r="JH11" s="19"/>
      <c r="JI11" s="19"/>
      <c r="JJ11" s="19"/>
      <c r="JK11" s="19"/>
      <c r="JL11" s="19"/>
      <c r="JM11" s="19"/>
      <c r="JN11" s="19"/>
      <c r="JO11" s="19"/>
      <c r="JP11" s="19"/>
      <c r="JQ11" s="19"/>
      <c r="JR11" s="19"/>
      <c r="JS11" s="19"/>
      <c r="JT11" s="19"/>
      <c r="JU11" s="19"/>
      <c r="JV11" s="19"/>
      <c r="JW11" s="19"/>
      <c r="JX11" s="19"/>
      <c r="JY11" s="19"/>
      <c r="JZ11" s="19"/>
      <c r="KA11" s="19"/>
      <c r="KB11" s="19"/>
      <c r="KC11" s="19"/>
      <c r="KD11" s="19"/>
      <c r="KE11" s="19"/>
      <c r="KF11" s="19"/>
      <c r="KG11" s="19"/>
      <c r="KH11" s="19"/>
      <c r="KI11" s="19"/>
      <c r="KJ11" s="19"/>
      <c r="KK11" s="19"/>
      <c r="KL11" s="19"/>
      <c r="KM11" s="19"/>
      <c r="KN11" s="19"/>
      <c r="KO11" s="19"/>
      <c r="KP11" s="19"/>
      <c r="KQ11" s="19"/>
      <c r="KR11" s="19"/>
      <c r="KS11" s="19"/>
      <c r="KT11" s="19"/>
      <c r="KU11" s="19"/>
      <c r="KV11" s="19"/>
      <c r="KW11" s="19"/>
      <c r="KX11" s="19"/>
      <c r="KY11" s="19"/>
      <c r="KZ11" s="19"/>
      <c r="LA11" s="19"/>
      <c r="LB11" s="19"/>
      <c r="LC11" s="19"/>
      <c r="LD11" s="19"/>
      <c r="LE11" s="19"/>
      <c r="LF11" s="19"/>
      <c r="LG11" s="19"/>
      <c r="LH11" s="19"/>
      <c r="LI11" s="19"/>
      <c r="LJ11" s="19"/>
      <c r="LK11" s="19"/>
      <c r="LL11" s="19"/>
      <c r="LM11" s="19"/>
      <c r="LN11" s="19"/>
      <c r="LO11" s="19"/>
      <c r="LP11" s="19"/>
      <c r="LQ11" s="19"/>
      <c r="LR11" s="19"/>
      <c r="LS11" s="19"/>
      <c r="LT11" s="19"/>
      <c r="LU11" s="19"/>
      <c r="LV11" s="19"/>
      <c r="LW11" s="19"/>
      <c r="LX11" s="19"/>
      <c r="LY11" s="19"/>
      <c r="LZ11" s="19"/>
      <c r="MA11" s="19"/>
      <c r="MB11" s="19"/>
      <c r="MC11" s="19"/>
      <c r="MD11" s="19"/>
      <c r="ME11" s="19"/>
      <c r="MF11" s="19"/>
      <c r="MG11" s="19"/>
      <c r="MH11" s="19"/>
      <c r="MI11" s="19"/>
      <c r="MJ11" s="19"/>
      <c r="MK11" s="19"/>
      <c r="ML11" s="19"/>
      <c r="MM11" s="19"/>
      <c r="MN11" s="19"/>
      <c r="MO11" s="19"/>
      <c r="MP11" s="19"/>
      <c r="MQ11" s="19"/>
      <c r="MR11" s="19"/>
      <c r="MS11" s="19"/>
      <c r="MT11" s="19"/>
      <c r="MU11" s="19"/>
      <c r="MV11" s="19"/>
      <c r="MW11" s="19"/>
      <c r="MX11" s="19"/>
      <c r="MY11" s="19"/>
      <c r="MZ11" s="19"/>
      <c r="NA11" s="19"/>
      <c r="NB11" s="19"/>
      <c r="NC11" s="19"/>
      <c r="ND11" s="19"/>
      <c r="NE11" s="19"/>
      <c r="NF11" s="19"/>
      <c r="NG11" s="19"/>
      <c r="NH11" s="19"/>
      <c r="NI11" s="19"/>
      <c r="NJ11" s="19"/>
      <c r="NK11" s="19"/>
      <c r="NL11" s="19"/>
      <c r="NM11" s="19"/>
      <c r="NN11" s="19"/>
      <c r="NO11" s="19"/>
      <c r="NP11" s="19"/>
      <c r="NQ11" s="19"/>
      <c r="NR11" s="19"/>
      <c r="NS11" s="19"/>
      <c r="NT11" s="19"/>
      <c r="NU11" s="19"/>
      <c r="NV11" s="19"/>
      <c r="NW11" s="19"/>
      <c r="NX11" s="19"/>
      <c r="NY11" s="19"/>
      <c r="NZ11" s="19"/>
      <c r="OA11" s="19"/>
      <c r="OB11" s="19"/>
      <c r="OC11" s="19"/>
      <c r="OD11" s="19"/>
      <c r="OE11" s="19"/>
      <c r="OF11" s="19"/>
      <c r="OG11" s="19"/>
      <c r="OH11" s="19"/>
      <c r="OI11" s="19"/>
      <c r="OJ11" s="19"/>
      <c r="OK11" s="19"/>
      <c r="OL11" s="19"/>
      <c r="OM11" s="19"/>
      <c r="ON11" s="19"/>
      <c r="OO11" s="19"/>
      <c r="OP11" s="19"/>
      <c r="OQ11" s="19"/>
      <c r="OR11" s="19"/>
      <c r="OS11" s="19"/>
      <c r="OT11" s="19"/>
      <c r="OU11" s="19"/>
      <c r="OV11" s="19"/>
      <c r="OW11" s="19"/>
      <c r="OX11" s="19"/>
      <c r="OY11" s="19"/>
      <c r="OZ11" s="19"/>
      <c r="PA11" s="19"/>
      <c r="PB11" s="19"/>
      <c r="PC11" s="19"/>
      <c r="PD11" s="19"/>
      <c r="PE11" s="19"/>
      <c r="PF11" s="19"/>
      <c r="PG11" s="19"/>
      <c r="PH11" s="19"/>
      <c r="PI11" s="19"/>
      <c r="PJ11" s="19"/>
      <c r="PK11" s="19"/>
      <c r="PL11" s="19"/>
      <c r="PM11" s="19"/>
      <c r="PN11" s="19"/>
      <c r="PO11" s="19"/>
      <c r="PP11" s="19"/>
      <c r="PQ11" s="19"/>
      <c r="PR11" s="19"/>
      <c r="PS11" s="19"/>
      <c r="PT11" s="19"/>
      <c r="PU11" s="19"/>
      <c r="PV11" s="19"/>
      <c r="PW11" s="19"/>
      <c r="PX11" s="19"/>
      <c r="PY11" s="19"/>
      <c r="PZ11" s="19"/>
      <c r="QA11" s="19"/>
      <c r="QB11" s="19"/>
      <c r="QC11" s="19"/>
      <c r="QD11" s="19"/>
      <c r="QE11" s="19"/>
      <c r="QF11" s="19"/>
      <c r="QG11" s="19"/>
      <c r="QH11" s="19"/>
      <c r="QI11" s="19"/>
      <c r="QJ11" s="19"/>
      <c r="QK11" s="19"/>
      <c r="QL11" s="19"/>
      <c r="QM11" s="19"/>
      <c r="QN11" s="19"/>
      <c r="QO11" s="19"/>
      <c r="QP11" s="19"/>
      <c r="QQ11" s="19"/>
      <c r="QR11" s="19"/>
      <c r="QS11" s="19"/>
      <c r="QT11" s="19"/>
      <c r="QU11" s="19"/>
      <c r="QV11" s="19"/>
      <c r="QW11" s="19"/>
      <c r="QX11" s="19"/>
      <c r="QY11" s="19"/>
      <c r="QZ11" s="19"/>
      <c r="RA11" s="19"/>
      <c r="RB11" s="19"/>
      <c r="RC11" s="19"/>
      <c r="RD11" s="19"/>
      <c r="RE11" s="19"/>
      <c r="RF11" s="19"/>
      <c r="RG11" s="19"/>
      <c r="RH11" s="19"/>
      <c r="RI11" s="19"/>
      <c r="RJ11" s="19"/>
      <c r="RK11" s="19"/>
      <c r="RL11" s="19"/>
      <c r="RM11" s="19"/>
      <c r="RN11" s="19"/>
      <c r="RO11" s="19"/>
      <c r="RP11" s="19"/>
      <c r="RQ11" s="19"/>
      <c r="RR11" s="19"/>
      <c r="RS11" s="19"/>
      <c r="RT11" s="19"/>
      <c r="RU11" s="19"/>
      <c r="RV11" s="19"/>
      <c r="RW11" s="19"/>
      <c r="RX11" s="19"/>
      <c r="RY11" s="19"/>
      <c r="RZ11" s="19"/>
      <c r="SA11" s="19"/>
      <c r="SB11" s="19"/>
      <c r="SC11" s="19"/>
      <c r="SD11" s="19"/>
      <c r="SE11" s="19"/>
      <c r="SF11" s="19"/>
      <c r="SG11" s="19"/>
      <c r="SH11" s="19"/>
      <c r="SI11" s="19"/>
      <c r="SJ11" s="19"/>
      <c r="SK11" s="19"/>
      <c r="SL11" s="19"/>
      <c r="SM11" s="19"/>
      <c r="SN11" s="19"/>
      <c r="SO11" s="19"/>
      <c r="SP11" s="19"/>
      <c r="SQ11" s="19"/>
      <c r="SR11" s="19"/>
      <c r="SS11" s="19"/>
      <c r="ST11" s="19"/>
      <c r="SU11" s="19"/>
      <c r="SV11" s="19"/>
      <c r="SW11" s="19"/>
      <c r="SX11" s="19"/>
      <c r="SY11" s="19"/>
      <c r="SZ11" s="19"/>
      <c r="TA11" s="19"/>
      <c r="TB11" s="19"/>
      <c r="TC11" s="19"/>
      <c r="TD11" s="19"/>
      <c r="TE11" s="19"/>
      <c r="TF11" s="19"/>
      <c r="TG11" s="19"/>
      <c r="TH11" s="19"/>
      <c r="TI11" s="19"/>
      <c r="TJ11" s="19"/>
      <c r="TK11" s="19"/>
      <c r="TL11" s="19"/>
      <c r="TM11" s="19"/>
      <c r="TN11" s="19"/>
      <c r="TO11" s="19"/>
      <c r="TP11" s="19"/>
      <c r="TQ11" s="19"/>
      <c r="TR11" s="19"/>
      <c r="TS11" s="19"/>
      <c r="TT11" s="19"/>
      <c r="TU11" s="19"/>
      <c r="TV11" s="19"/>
      <c r="TW11" s="19"/>
      <c r="TX11" s="19"/>
      <c r="TY11" s="19"/>
      <c r="TZ11" s="19"/>
      <c r="UA11" s="19"/>
      <c r="UB11" s="19"/>
      <c r="UC11" s="19"/>
      <c r="UD11" s="19"/>
      <c r="UE11" s="19"/>
      <c r="UF11" s="19"/>
      <c r="UG11" s="19"/>
      <c r="UH11" s="19"/>
      <c r="UI11" s="19"/>
      <c r="UJ11" s="19"/>
      <c r="UK11" s="19"/>
      <c r="UL11" s="19"/>
      <c r="UM11" s="19"/>
      <c r="UN11" s="19"/>
      <c r="UO11" s="19"/>
      <c r="UP11" s="19"/>
      <c r="UQ11" s="19"/>
      <c r="UR11" s="19"/>
      <c r="US11" s="19"/>
      <c r="UT11" s="19"/>
      <c r="UU11" s="19"/>
      <c r="UV11" s="19"/>
      <c r="UW11" s="19"/>
      <c r="UX11" s="19"/>
      <c r="UY11" s="19"/>
      <c r="UZ11" s="19"/>
      <c r="VA11" s="19"/>
      <c r="VB11" s="19"/>
      <c r="VC11" s="19"/>
      <c r="VD11" s="19"/>
      <c r="VE11" s="19"/>
      <c r="VF11" s="19"/>
      <c r="VG11" s="19"/>
      <c r="VH11" s="19"/>
      <c r="VI11" s="19"/>
      <c r="VJ11" s="19"/>
      <c r="VK11" s="19"/>
      <c r="VL11" s="19"/>
      <c r="VM11" s="19"/>
      <c r="VN11" s="19"/>
      <c r="VO11" s="19"/>
      <c r="VP11" s="19"/>
      <c r="VQ11" s="19"/>
      <c r="VR11" s="19"/>
      <c r="VS11" s="19"/>
      <c r="VT11" s="19"/>
      <c r="VU11" s="19"/>
      <c r="VV11" s="19"/>
      <c r="VW11" s="19"/>
      <c r="VX11" s="19"/>
      <c r="VY11" s="19"/>
      <c r="VZ11" s="19"/>
      <c r="WA11" s="19"/>
      <c r="WB11" s="19"/>
      <c r="WC11" s="19"/>
      <c r="WD11" s="19"/>
      <c r="WE11" s="19"/>
      <c r="WF11" s="19"/>
      <c r="WG11" s="19"/>
      <c r="WH11" s="19"/>
      <c r="WI11" s="19"/>
      <c r="WJ11" s="19"/>
      <c r="WK11" s="19"/>
      <c r="WL11" s="19"/>
      <c r="WM11" s="19"/>
      <c r="WN11" s="19"/>
      <c r="WO11" s="19"/>
      <c r="WP11" s="19"/>
      <c r="WQ11" s="19"/>
      <c r="WR11" s="19"/>
      <c r="WS11" s="19"/>
      <c r="WT11" s="19"/>
      <c r="WU11" s="19"/>
      <c r="WV11" s="19"/>
      <c r="WW11" s="19"/>
      <c r="WX11" s="19"/>
      <c r="WY11" s="19"/>
      <c r="WZ11" s="19"/>
      <c r="XA11" s="19"/>
      <c r="XB11" s="19"/>
      <c r="XC11" s="19"/>
      <c r="XD11" s="19"/>
      <c r="XE11" s="19"/>
      <c r="XF11" s="19"/>
      <c r="XG11" s="19"/>
      <c r="XH11" s="19"/>
      <c r="XI11" s="19"/>
      <c r="XJ11" s="19"/>
      <c r="XK11" s="19"/>
      <c r="XL11" s="19"/>
      <c r="XM11" s="19"/>
      <c r="XN11" s="19"/>
      <c r="XO11" s="19"/>
      <c r="XP11" s="19"/>
      <c r="XQ11" s="19"/>
      <c r="XR11" s="19"/>
      <c r="XS11" s="19"/>
      <c r="XT11" s="19"/>
      <c r="XU11" s="19"/>
      <c r="XV11" s="19"/>
      <c r="XW11" s="19"/>
      <c r="XX11" s="19"/>
      <c r="XY11" s="19"/>
      <c r="XZ11" s="19"/>
      <c r="YA11" s="19"/>
      <c r="YB11" s="19"/>
      <c r="YC11" s="19"/>
      <c r="YD11" s="19"/>
      <c r="YE11" s="19"/>
      <c r="YF11" s="19"/>
      <c r="YG11" s="19"/>
      <c r="YH11" s="19"/>
      <c r="YI11" s="19"/>
      <c r="YJ11" s="19"/>
      <c r="YK11" s="19"/>
      <c r="YL11" s="19"/>
      <c r="YM11" s="19"/>
      <c r="YN11" s="19"/>
      <c r="YO11" s="19"/>
      <c r="YP11" s="19"/>
      <c r="YQ11" s="19"/>
      <c r="YR11" s="19"/>
      <c r="YS11" s="19"/>
      <c r="YT11" s="19"/>
      <c r="YU11" s="19"/>
      <c r="YV11" s="19"/>
      <c r="YW11" s="19"/>
      <c r="YX11" s="19"/>
      <c r="YY11" s="19"/>
      <c r="YZ11" s="19"/>
      <c r="ZA11" s="19"/>
      <c r="ZB11" s="19"/>
      <c r="ZC11" s="19"/>
      <c r="ZD11" s="19"/>
      <c r="ZE11" s="19"/>
      <c r="ZF11" s="19"/>
      <c r="ZG11" s="19"/>
      <c r="ZH11" s="19"/>
      <c r="ZI11" s="19"/>
      <c r="ZJ11" s="19"/>
      <c r="ZK11" s="19"/>
      <c r="ZL11" s="19"/>
      <c r="ZM11" s="19"/>
      <c r="ZN11" s="19"/>
      <c r="ZO11" s="19"/>
      <c r="ZP11" s="19"/>
      <c r="ZQ11" s="19"/>
      <c r="ZR11" s="19"/>
      <c r="ZS11" s="19"/>
      <c r="ZT11" s="19"/>
      <c r="ZU11" s="19"/>
      <c r="ZV11" s="19"/>
      <c r="ZW11" s="19"/>
      <c r="ZX11" s="19"/>
      <c r="ZY11" s="19"/>
      <c r="ZZ11" s="19"/>
      <c r="AAA11" s="19"/>
      <c r="AAB11" s="19"/>
      <c r="AAC11" s="19"/>
      <c r="AAD11" s="19"/>
      <c r="AAE11" s="19"/>
      <c r="AAF11" s="19"/>
      <c r="AAG11" s="19"/>
      <c r="AAH11" s="19"/>
      <c r="AAI11" s="19"/>
      <c r="AAJ11" s="19"/>
      <c r="AAK11" s="19"/>
      <c r="AAL11" s="19"/>
      <c r="AAM11" s="19"/>
      <c r="AAN11" s="19"/>
      <c r="AAO11" s="19"/>
      <c r="AAP11" s="19"/>
      <c r="AAQ11" s="19"/>
      <c r="AAR11" s="19"/>
      <c r="AAS11" s="19"/>
      <c r="AAT11" s="19"/>
      <c r="AAU11" s="19"/>
      <c r="AAV11" s="19"/>
      <c r="AAW11" s="19"/>
      <c r="AAX11" s="19"/>
      <c r="AAY11" s="19"/>
      <c r="AAZ11" s="19"/>
      <c r="ABA11" s="19"/>
      <c r="ABB11" s="19"/>
      <c r="ABC11" s="19"/>
      <c r="ABD11" s="19"/>
      <c r="ABE11" s="19"/>
      <c r="ABF11" s="19"/>
      <c r="ABG11" s="19"/>
      <c r="ABH11" s="19"/>
      <c r="ABI11" s="19"/>
      <c r="ABJ11" s="19"/>
      <c r="ABK11" s="19"/>
      <c r="ABL11" s="19"/>
      <c r="ABM11" s="19"/>
      <c r="ABN11" s="19"/>
      <c r="ABO11" s="19"/>
      <c r="ABP11" s="19"/>
      <c r="ABQ11" s="19"/>
      <c r="ABR11" s="19"/>
      <c r="ABS11" s="19"/>
      <c r="ABT11" s="19"/>
      <c r="ABU11" s="19"/>
      <c r="ABV11" s="19"/>
      <c r="ABW11" s="19"/>
      <c r="ABX11" s="19"/>
      <c r="ABY11" s="19"/>
      <c r="ABZ11" s="19"/>
      <c r="ACA11" s="19"/>
      <c r="ACB11" s="19"/>
      <c r="ACC11" s="19"/>
      <c r="ACD11" s="19"/>
      <c r="ACE11" s="19"/>
      <c r="ACF11" s="19"/>
      <c r="ACG11" s="19"/>
      <c r="ACH11" s="19"/>
      <c r="ACI11" s="19"/>
      <c r="ACJ11" s="19"/>
      <c r="ACK11" s="19"/>
      <c r="ACL11" s="19"/>
      <c r="ACM11" s="19"/>
      <c r="ACN11" s="19"/>
      <c r="ACO11" s="19"/>
      <c r="ACP11" s="19"/>
      <c r="ACQ11" s="19"/>
      <c r="ACR11" s="19"/>
      <c r="ACS11" s="19"/>
      <c r="ACT11" s="19"/>
      <c r="ACU11" s="19"/>
      <c r="ACV11" s="19"/>
      <c r="ACW11" s="19"/>
      <c r="ACX11" s="19"/>
      <c r="ACY11" s="19"/>
      <c r="ACZ11" s="19"/>
      <c r="ADA11" s="19"/>
      <c r="ADB11" s="19"/>
      <c r="ADC11" s="19"/>
      <c r="ADD11" s="19"/>
      <c r="ADE11" s="19"/>
      <c r="ADF11" s="19"/>
      <c r="ADG11" s="19"/>
      <c r="ADH11" s="19"/>
      <c r="ADI11" s="19"/>
      <c r="ADJ11" s="19"/>
      <c r="ADK11" s="19"/>
      <c r="ADL11" s="19"/>
      <c r="ADM11" s="19"/>
      <c r="ADN11" s="19"/>
      <c r="ADO11" s="19"/>
      <c r="ADP11" s="19"/>
      <c r="ADQ11" s="19"/>
      <c r="ADR11" s="19"/>
      <c r="ADS11" s="19"/>
      <c r="ADT11" s="19"/>
      <c r="ADU11" s="19"/>
      <c r="ADV11" s="19"/>
      <c r="ADW11" s="19"/>
      <c r="ADX11" s="19"/>
      <c r="ADY11" s="19"/>
      <c r="ADZ11" s="19"/>
      <c r="AEA11" s="19"/>
      <c r="AEB11" s="19"/>
      <c r="AEC11" s="19"/>
      <c r="AED11" s="19"/>
      <c r="AEE11" s="19"/>
      <c r="AEF11" s="19"/>
      <c r="AEG11" s="19"/>
      <c r="AEH11" s="19"/>
      <c r="AEI11" s="19"/>
      <c r="AEJ11" s="19"/>
      <c r="AEK11" s="19"/>
      <c r="AEL11" s="19"/>
      <c r="AEM11" s="19"/>
      <c r="AEN11" s="19"/>
      <c r="AEO11" s="19"/>
      <c r="AEP11" s="19"/>
      <c r="AEQ11" s="19"/>
      <c r="AER11" s="19"/>
      <c r="AES11" s="19"/>
      <c r="AET11" s="19"/>
      <c r="AEU11" s="19"/>
      <c r="AEV11" s="19"/>
      <c r="AEW11" s="19"/>
      <c r="AEX11" s="19"/>
      <c r="AEY11" s="19"/>
      <c r="AEZ11" s="19"/>
      <c r="AFA11" s="19"/>
      <c r="AFB11" s="19"/>
      <c r="AFC11" s="19"/>
      <c r="AFD11" s="19"/>
      <c r="AFE11" s="19"/>
      <c r="AFF11" s="19"/>
      <c r="AFG11" s="19"/>
      <c r="AFH11" s="19"/>
      <c r="AFI11" s="19"/>
      <c r="AFJ11" s="19"/>
      <c r="AFK11" s="19"/>
      <c r="AFL11" s="19"/>
      <c r="AFM11" s="19"/>
      <c r="AFN11" s="19"/>
      <c r="AFO11" s="19"/>
      <c r="AFP11" s="19"/>
      <c r="AFQ11" s="19"/>
      <c r="AFR11" s="19"/>
      <c r="AFS11" s="19"/>
      <c r="AFT11" s="19"/>
      <c r="AFU11" s="19"/>
      <c r="AFV11" s="19"/>
      <c r="AFW11" s="19"/>
      <c r="AFX11" s="19"/>
      <c r="AFY11" s="19"/>
      <c r="AFZ11" s="19"/>
      <c r="AGA11" s="19"/>
      <c r="AGB11" s="19"/>
      <c r="AGC11" s="19"/>
      <c r="AGD11" s="19"/>
      <c r="AGE11" s="19"/>
      <c r="AGF11" s="19"/>
      <c r="AGG11" s="19"/>
      <c r="AGH11" s="19"/>
      <c r="AGI11" s="19"/>
      <c r="AGJ11" s="19"/>
      <c r="AGK11" s="19"/>
      <c r="AGL11" s="19"/>
      <c r="AGM11" s="19"/>
      <c r="AGN11" s="19"/>
      <c r="AGO11" s="19"/>
      <c r="AGP11" s="19"/>
      <c r="AGQ11" s="19"/>
      <c r="AGR11" s="19"/>
      <c r="AGS11" s="19"/>
      <c r="AGT11" s="19"/>
      <c r="AGU11" s="19"/>
      <c r="AGV11" s="19"/>
      <c r="AGW11" s="19"/>
      <c r="AGX11" s="19"/>
      <c r="AGY11" s="19"/>
      <c r="AGZ11" s="19"/>
      <c r="AHA11" s="19"/>
      <c r="AHB11" s="19"/>
      <c r="AHC11" s="19"/>
      <c r="AHD11" s="19"/>
      <c r="AHE11" s="19"/>
      <c r="AHF11" s="19"/>
      <c r="AHG11" s="19"/>
      <c r="AHH11" s="19"/>
      <c r="AHI11" s="19"/>
      <c r="AHJ11" s="19"/>
      <c r="AHK11" s="19"/>
      <c r="AHL11" s="19"/>
      <c r="AHM11" s="19"/>
      <c r="AHN11" s="19"/>
      <c r="AHO11" s="19"/>
      <c r="AHP11" s="19"/>
      <c r="AHQ11" s="19"/>
      <c r="AHR11" s="19"/>
      <c r="AHS11" s="19"/>
      <c r="AHT11" s="19"/>
      <c r="AHU11" s="19"/>
      <c r="AHV11" s="19"/>
      <c r="AHW11" s="19"/>
      <c r="AHX11" s="19"/>
      <c r="AHY11" s="19"/>
      <c r="AHZ11" s="19"/>
      <c r="AIA11" s="19"/>
      <c r="AIB11" s="19"/>
      <c r="AIC11" s="19"/>
      <c r="AID11" s="19"/>
      <c r="AIE11" s="19"/>
      <c r="AIF11" s="19"/>
      <c r="AIG11" s="19"/>
      <c r="AIH11" s="19"/>
      <c r="AII11" s="19"/>
      <c r="AIJ11" s="19"/>
      <c r="AIK11" s="19"/>
      <c r="AIL11" s="19"/>
      <c r="AIM11" s="19"/>
      <c r="AIN11" s="19"/>
      <c r="AIO11" s="19"/>
      <c r="AIP11" s="19"/>
      <c r="AIQ11" s="19"/>
      <c r="AIR11" s="19"/>
      <c r="AIS11" s="19"/>
      <c r="AIT11" s="19"/>
      <c r="AIU11" s="19"/>
      <c r="AIV11" s="19"/>
      <c r="AIW11" s="19"/>
      <c r="AIX11" s="19"/>
      <c r="AIY11" s="19"/>
      <c r="AIZ11" s="19"/>
      <c r="AJA11" s="19"/>
      <c r="AJB11" s="19"/>
      <c r="AJC11" s="19"/>
      <c r="AJD11" s="19"/>
      <c r="AJE11" s="19"/>
      <c r="AJF11" s="19"/>
      <c r="AJG11" s="19"/>
      <c r="AJH11" s="19"/>
      <c r="AJI11" s="19"/>
      <c r="AJJ11" s="19"/>
      <c r="AJK11" s="19"/>
      <c r="AJL11" s="19"/>
      <c r="AJM11" s="19"/>
      <c r="AJN11" s="19"/>
      <c r="AJO11" s="19"/>
      <c r="AJP11" s="19"/>
      <c r="AJQ11" s="19"/>
      <c r="AJR11" s="19"/>
      <c r="AJS11" s="19"/>
      <c r="AJT11" s="19"/>
      <c r="AJU11" s="19"/>
      <c r="AJV11" s="19"/>
      <c r="AJW11" s="19"/>
      <c r="AJX11" s="19"/>
      <c r="AJY11" s="19"/>
      <c r="AJZ11" s="19"/>
      <c r="AKA11" s="19"/>
      <c r="AKB11" s="19"/>
      <c r="AKC11" s="19"/>
      <c r="AKD11" s="19"/>
      <c r="AKE11" s="19"/>
      <c r="AKF11" s="19"/>
      <c r="AKG11" s="19"/>
      <c r="AKH11" s="19"/>
      <c r="AKI11" s="19"/>
      <c r="AKJ11" s="19"/>
      <c r="AKK11" s="19"/>
      <c r="AKL11" s="19"/>
      <c r="AKM11" s="19"/>
      <c r="AKN11" s="19"/>
      <c r="AKO11" s="19"/>
      <c r="AKP11" s="19"/>
      <c r="AKQ11" s="19"/>
      <c r="AKR11" s="19"/>
      <c r="AKS11" s="19"/>
      <c r="AKT11" s="19"/>
      <c r="AKU11" s="19"/>
      <c r="AKV11" s="19"/>
      <c r="AKW11" s="19"/>
      <c r="AKX11" s="19"/>
      <c r="AKY11" s="19"/>
      <c r="AKZ11" s="19"/>
      <c r="ALA11" s="19"/>
      <c r="ALB11" s="19"/>
      <c r="ALC11" s="19"/>
      <c r="ALD11" s="19"/>
      <c r="ALE11" s="19"/>
      <c r="ALF11" s="19"/>
      <c r="ALG11" s="19"/>
      <c r="ALH11" s="19"/>
      <c r="ALI11" s="19"/>
      <c r="ALJ11" s="19"/>
      <c r="ALK11" s="19"/>
      <c r="ALL11" s="19"/>
      <c r="ALM11" s="19"/>
      <c r="ALN11" s="19"/>
      <c r="ALO11" s="19"/>
      <c r="ALP11" s="19"/>
      <c r="ALQ11" s="19"/>
      <c r="ALR11" s="19"/>
      <c r="ALS11" s="19"/>
      <c r="ALT11" s="19"/>
      <c r="ALU11" s="19"/>
      <c r="ALV11" s="19"/>
      <c r="ALW11" s="19"/>
      <c r="ALX11" s="19"/>
      <c r="ALY11" s="19"/>
      <c r="ALZ11" s="19"/>
      <c r="AMA11" s="19"/>
      <c r="AMB11" s="19"/>
      <c r="AMC11" s="19"/>
      <c r="AMD11" s="19"/>
      <c r="AME11" s="19"/>
      <c r="AMF11" s="19"/>
      <c r="AMG11" s="19"/>
      <c r="AMH11" s="19"/>
      <c r="AMI11" s="19"/>
      <c r="AMJ11" s="19"/>
      <c r="AMK11" s="19"/>
      <c r="AML11" s="19"/>
      <c r="AMM11" s="19"/>
      <c r="AMN11" s="19"/>
      <c r="AMO11" s="19"/>
      <c r="AMP11" s="19"/>
      <c r="AMQ11" s="19"/>
      <c r="AMR11" s="19"/>
      <c r="AMS11" s="19"/>
      <c r="AMT11" s="19"/>
      <c r="AMU11" s="19"/>
      <c r="AMV11" s="19"/>
      <c r="AMW11" s="19"/>
      <c r="AMX11" s="19"/>
      <c r="AMY11" s="19"/>
      <c r="AMZ11" s="19"/>
      <c r="ANA11" s="19"/>
      <c r="ANB11" s="19"/>
      <c r="ANC11" s="19"/>
      <c r="AND11" s="19"/>
      <c r="ANE11" s="19"/>
      <c r="ANF11" s="19"/>
      <c r="ANG11" s="19"/>
      <c r="ANH11" s="19"/>
      <c r="ANI11" s="19"/>
      <c r="ANJ11" s="19"/>
      <c r="ANK11" s="19"/>
      <c r="ANL11" s="19"/>
      <c r="ANM11" s="19"/>
      <c r="ANN11" s="19"/>
      <c r="ANO11" s="19"/>
      <c r="ANP11" s="19"/>
      <c r="ANQ11" s="19"/>
      <c r="ANR11" s="19"/>
      <c r="ANS11" s="19"/>
      <c r="ANT11" s="19"/>
      <c r="ANU11" s="19"/>
      <c r="ANV11" s="19"/>
      <c r="ANW11" s="19"/>
      <c r="ANX11" s="19"/>
      <c r="ANY11" s="19"/>
      <c r="ANZ11" s="19"/>
      <c r="AOA11" s="19"/>
      <c r="AOB11" s="19"/>
      <c r="AOC11" s="19"/>
      <c r="AOD11" s="19"/>
      <c r="AOE11" s="19"/>
      <c r="AOF11" s="19"/>
      <c r="AOG11" s="19"/>
      <c r="AOH11" s="19"/>
      <c r="AOI11" s="19"/>
      <c r="AOJ11" s="19"/>
      <c r="AOK11" s="19"/>
      <c r="AOL11" s="19"/>
      <c r="AOM11" s="19"/>
      <c r="AON11" s="19"/>
      <c r="AOO11" s="19"/>
      <c r="AOP11" s="19"/>
      <c r="AOQ11" s="19"/>
      <c r="AOR11" s="19"/>
      <c r="AOS11" s="19"/>
      <c r="AOT11" s="19"/>
      <c r="AOU11" s="19"/>
      <c r="AOV11" s="19"/>
      <c r="AOW11" s="19"/>
      <c r="AOX11" s="19"/>
      <c r="AOY11" s="19"/>
      <c r="AOZ11" s="19"/>
      <c r="APA11" s="19"/>
      <c r="APB11" s="19"/>
      <c r="APC11" s="19"/>
      <c r="APD11" s="19"/>
      <c r="APE11" s="19"/>
      <c r="APF11" s="19"/>
      <c r="APG11" s="19"/>
      <c r="APH11" s="19"/>
      <c r="API11" s="19"/>
      <c r="APJ11" s="19"/>
      <c r="APK11" s="19"/>
      <c r="APL11" s="19"/>
      <c r="APM11" s="19"/>
      <c r="APN11" s="19"/>
      <c r="APO11" s="19"/>
      <c r="APP11" s="19"/>
      <c r="APQ11" s="19"/>
      <c r="APR11" s="19"/>
      <c r="APS11" s="19"/>
      <c r="APT11" s="19"/>
      <c r="APU11" s="19"/>
      <c r="APV11" s="19"/>
      <c r="APW11" s="19"/>
      <c r="APX11" s="19"/>
      <c r="APY11" s="19"/>
      <c r="APZ11" s="19"/>
      <c r="AQA11" s="19"/>
      <c r="AQB11" s="19"/>
      <c r="AQC11" s="19"/>
      <c r="AQD11" s="19"/>
      <c r="AQE11" s="19"/>
      <c r="AQF11" s="19"/>
      <c r="AQG11" s="19"/>
      <c r="AQH11" s="19"/>
      <c r="AQI11" s="19"/>
      <c r="AQJ11" s="19"/>
      <c r="AQK11" s="19"/>
      <c r="AQL11" s="19"/>
      <c r="AQM11" s="19"/>
      <c r="AQN11" s="19"/>
      <c r="AQO11" s="19"/>
      <c r="AQP11" s="19"/>
      <c r="AQQ11" s="19"/>
      <c r="AQR11" s="19"/>
      <c r="AQS11" s="19"/>
      <c r="AQT11" s="19"/>
      <c r="AQU11" s="19"/>
      <c r="AQV11" s="19"/>
      <c r="AQW11" s="19"/>
      <c r="AQX11" s="19"/>
      <c r="AQY11" s="19"/>
      <c r="AQZ11" s="19"/>
      <c r="ARA11" s="19"/>
      <c r="ARB11" s="19"/>
      <c r="ARC11" s="19"/>
      <c r="ARD11" s="19"/>
      <c r="ARE11" s="19"/>
      <c r="ARF11" s="19"/>
      <c r="ARG11" s="19"/>
      <c r="ARH11" s="19"/>
      <c r="ARI11" s="19"/>
      <c r="ARJ11" s="19"/>
      <c r="ARK11" s="19"/>
      <c r="ARL11" s="19"/>
      <c r="ARM11" s="19"/>
      <c r="ARN11" s="19"/>
      <c r="ARO11" s="19"/>
      <c r="ARP11" s="19"/>
      <c r="ARQ11" s="19"/>
      <c r="ARR11" s="19"/>
      <c r="ARS11" s="19"/>
      <c r="ART11" s="19"/>
      <c r="ARU11" s="19"/>
      <c r="ARV11" s="19"/>
      <c r="ARW11" s="19"/>
      <c r="ARX11" s="19"/>
      <c r="ARY11" s="19"/>
      <c r="ARZ11" s="19"/>
      <c r="ASA11" s="19"/>
      <c r="ASB11" s="19"/>
      <c r="ASC11" s="19"/>
      <c r="ASD11" s="19"/>
      <c r="ASE11" s="19"/>
      <c r="ASF11" s="19"/>
      <c r="ASG11" s="19"/>
      <c r="ASH11" s="19"/>
      <c r="ASI11" s="19"/>
      <c r="ASJ11" s="19"/>
      <c r="ASK11" s="19"/>
      <c r="ASL11" s="19"/>
      <c r="ASM11" s="19"/>
      <c r="ASN11" s="19"/>
      <c r="ASO11" s="19"/>
      <c r="ASP11" s="19"/>
      <c r="ASQ11" s="19"/>
      <c r="ASR11" s="19"/>
      <c r="ASS11" s="19"/>
      <c r="AST11" s="19"/>
      <c r="ASU11" s="19"/>
      <c r="ASV11" s="19"/>
      <c r="ASW11" s="19"/>
      <c r="ASX11" s="19"/>
      <c r="ASY11" s="19"/>
      <c r="ASZ11" s="19"/>
      <c r="ATA11" s="19"/>
      <c r="ATB11" s="19"/>
      <c r="ATC11" s="19"/>
      <c r="ATD11" s="19"/>
      <c r="ATE11" s="19"/>
      <c r="ATF11" s="19"/>
      <c r="ATG11" s="19"/>
      <c r="ATH11" s="19"/>
      <c r="ATI11" s="19"/>
      <c r="ATJ11" s="19"/>
      <c r="ATK11" s="19"/>
      <c r="ATL11" s="19"/>
      <c r="ATM11" s="19"/>
      <c r="ATN11" s="19"/>
      <c r="ATO11" s="19"/>
      <c r="ATP11" s="19"/>
      <c r="ATQ11" s="19"/>
      <c r="ATR11" s="19"/>
      <c r="ATS11" s="19"/>
      <c r="ATT11" s="19"/>
      <c r="ATU11" s="19"/>
      <c r="ATV11" s="19"/>
      <c r="ATW11" s="19"/>
      <c r="ATX11" s="19"/>
      <c r="ATY11" s="19"/>
      <c r="ATZ11" s="19"/>
      <c r="AUA11" s="19"/>
      <c r="AUB11" s="19"/>
      <c r="AUC11" s="19"/>
      <c r="AUD11" s="19"/>
      <c r="AUE11" s="19"/>
      <c r="AUF11" s="19"/>
      <c r="AUG11" s="19"/>
      <c r="AUH11" s="19"/>
      <c r="AUI11" s="19"/>
      <c r="AUJ11" s="19"/>
      <c r="AUK11" s="19"/>
      <c r="AUL11" s="19"/>
      <c r="AUM11" s="19"/>
      <c r="AUN11" s="19"/>
      <c r="AUO11" s="19"/>
      <c r="AUP11" s="19"/>
      <c r="AUQ11" s="19"/>
      <c r="AUR11" s="19"/>
      <c r="AUS11" s="19"/>
      <c r="AUT11" s="19"/>
      <c r="AUU11" s="19"/>
      <c r="AUV11" s="19"/>
      <c r="AUW11" s="19"/>
      <c r="AUX11" s="19"/>
      <c r="AUY11" s="19"/>
      <c r="AUZ11" s="19"/>
      <c r="AVA11" s="19"/>
      <c r="AVB11" s="19"/>
      <c r="AVC11" s="19"/>
      <c r="AVD11" s="19"/>
      <c r="AVE11" s="19"/>
      <c r="AVF11" s="19"/>
      <c r="AVG11" s="19"/>
      <c r="AVH11" s="19"/>
      <c r="AVI11" s="19"/>
      <c r="AVJ11" s="19"/>
      <c r="AVK11" s="19"/>
      <c r="AVL11" s="19"/>
      <c r="AVM11" s="19"/>
      <c r="AVN11" s="19"/>
      <c r="AVO11" s="19"/>
      <c r="AVP11" s="19"/>
      <c r="AVQ11" s="19"/>
      <c r="AVR11" s="19"/>
      <c r="AVS11" s="19"/>
      <c r="AVT11" s="19"/>
      <c r="AVU11" s="19"/>
      <c r="AVV11" s="19"/>
      <c r="AVW11" s="19"/>
      <c r="AVX11" s="19"/>
      <c r="AVY11" s="19"/>
      <c r="AVZ11" s="19"/>
      <c r="AWA11" s="19"/>
      <c r="AWB11" s="19"/>
      <c r="AWC11" s="19"/>
      <c r="AWD11" s="19"/>
      <c r="AWE11" s="19"/>
      <c r="AWF11" s="19"/>
      <c r="AWG11" s="19"/>
      <c r="AWH11" s="19"/>
      <c r="AWI11" s="19"/>
      <c r="AWJ11" s="19"/>
      <c r="AWK11" s="19"/>
      <c r="AWL11" s="19"/>
      <c r="AWM11" s="19"/>
      <c r="AWN11" s="19"/>
      <c r="AWO11" s="19"/>
      <c r="AWP11" s="19"/>
      <c r="AWQ11" s="19"/>
      <c r="AWR11" s="19"/>
      <c r="AWS11" s="19"/>
      <c r="AWT11" s="19"/>
      <c r="AWU11" s="19"/>
      <c r="AWV11" s="19"/>
      <c r="AWW11" s="19"/>
      <c r="AWX11" s="19"/>
      <c r="AWY11" s="19"/>
      <c r="AWZ11" s="19"/>
      <c r="AXA11" s="19"/>
      <c r="AXB11" s="19"/>
      <c r="AXC11" s="19"/>
      <c r="AXD11" s="19"/>
      <c r="AXE11" s="19"/>
      <c r="AXF11" s="19"/>
      <c r="AXG11" s="19"/>
      <c r="AXH11" s="19"/>
      <c r="AXI11" s="19"/>
      <c r="AXJ11" s="19"/>
      <c r="AXK11" s="19"/>
      <c r="AXL11" s="19"/>
      <c r="AXM11" s="19"/>
      <c r="AXN11" s="19"/>
      <c r="AXO11" s="19"/>
      <c r="AXP11" s="19"/>
      <c r="AXQ11" s="19"/>
      <c r="AXR11" s="19"/>
      <c r="AXS11" s="19"/>
      <c r="AXT11" s="19"/>
      <c r="AXU11" s="19"/>
      <c r="AXV11" s="19"/>
      <c r="AXW11" s="19"/>
      <c r="AXX11" s="19"/>
      <c r="AXY11" s="19"/>
      <c r="AXZ11" s="19"/>
      <c r="AYA11" s="19"/>
      <c r="AYB11" s="19"/>
      <c r="AYC11" s="19"/>
      <c r="AYD11" s="19"/>
      <c r="AYE11" s="19"/>
      <c r="AYF11" s="19"/>
      <c r="AYG11" s="19"/>
      <c r="AYH11" s="19"/>
      <c r="AYI11" s="19"/>
      <c r="AYJ11" s="19"/>
      <c r="AYK11" s="19"/>
      <c r="AYL11" s="19"/>
      <c r="AYM11" s="19"/>
      <c r="AYN11" s="19"/>
      <c r="AYO11" s="19"/>
      <c r="AYP11" s="19"/>
      <c r="AYQ11" s="19"/>
      <c r="AYR11" s="19"/>
      <c r="AYS11" s="19"/>
      <c r="AYT11" s="19"/>
      <c r="AYU11" s="19"/>
      <c r="AYV11" s="19"/>
      <c r="AYW11" s="19"/>
      <c r="AYX11" s="19"/>
      <c r="AYY11" s="19"/>
      <c r="AYZ11" s="19"/>
      <c r="AZA11" s="19"/>
      <c r="AZB11" s="19"/>
      <c r="AZC11" s="19"/>
      <c r="AZD11" s="19"/>
      <c r="AZE11" s="19"/>
      <c r="AZF11" s="19"/>
      <c r="AZG11" s="19"/>
      <c r="AZH11" s="19"/>
      <c r="AZI11" s="19"/>
      <c r="AZJ11" s="19"/>
      <c r="AZK11" s="19"/>
      <c r="AZL11" s="19"/>
      <c r="AZM11" s="19"/>
      <c r="AZN11" s="19"/>
      <c r="AZO11" s="19"/>
      <c r="AZP11" s="19"/>
      <c r="AZQ11" s="19"/>
      <c r="AZR11" s="19"/>
      <c r="AZS11" s="19"/>
      <c r="AZT11" s="19"/>
      <c r="AZU11" s="19"/>
      <c r="AZV11" s="19"/>
      <c r="AZW11" s="19"/>
      <c r="AZX11" s="19"/>
      <c r="AZY11" s="19"/>
      <c r="AZZ11" s="19"/>
      <c r="BAA11" s="19"/>
      <c r="BAB11" s="19"/>
      <c r="BAC11" s="19"/>
      <c r="BAD11" s="19"/>
      <c r="BAE11" s="19"/>
      <c r="BAF11" s="19"/>
      <c r="BAG11" s="19"/>
      <c r="BAH11" s="19"/>
      <c r="BAI11" s="19"/>
      <c r="BAJ11" s="19"/>
      <c r="BAK11" s="19"/>
      <c r="BAL11" s="19"/>
      <c r="BAM11" s="19"/>
      <c r="BAN11" s="19"/>
      <c r="BAO11" s="19"/>
      <c r="BAP11" s="19"/>
      <c r="BAQ11" s="19"/>
      <c r="BAR11" s="19"/>
      <c r="BAS11" s="19"/>
      <c r="BAT11" s="19"/>
      <c r="BAU11" s="19"/>
      <c r="BAV11" s="19"/>
      <c r="BAW11" s="19"/>
      <c r="BAX11" s="19"/>
      <c r="BAY11" s="19"/>
      <c r="BAZ11" s="19"/>
      <c r="BBA11" s="19"/>
      <c r="BBB11" s="19"/>
      <c r="BBC11" s="19"/>
      <c r="BBD11" s="19"/>
      <c r="BBE11" s="19"/>
      <c r="BBF11" s="19"/>
      <c r="BBG11" s="19"/>
      <c r="BBH11" s="19"/>
      <c r="BBI11" s="19"/>
      <c r="BBJ11" s="19"/>
      <c r="BBK11" s="19"/>
      <c r="BBL11" s="19"/>
      <c r="BBM11" s="19"/>
      <c r="BBN11" s="19"/>
      <c r="BBO11" s="19"/>
      <c r="BBP11" s="19"/>
      <c r="BBQ11" s="19"/>
      <c r="BBR11" s="19"/>
      <c r="BBS11" s="19"/>
      <c r="BBT11" s="19"/>
      <c r="BBU11" s="19"/>
      <c r="BBV11" s="19"/>
      <c r="BBW11" s="19"/>
      <c r="BBX11" s="19"/>
      <c r="BBY11" s="19"/>
      <c r="BBZ11" s="19"/>
      <c r="BCA11" s="19"/>
      <c r="BCB11" s="19"/>
      <c r="BCC11" s="19"/>
      <c r="BCD11" s="19"/>
      <c r="BCE11" s="19"/>
      <c r="BCF11" s="19"/>
      <c r="BCG11" s="19"/>
      <c r="BCH11" s="19"/>
      <c r="BCI11" s="19"/>
      <c r="BCJ11" s="19"/>
      <c r="BCK11" s="19"/>
      <c r="BCL11" s="19"/>
      <c r="BCM11" s="19"/>
      <c r="BCN11" s="19"/>
      <c r="BCO11" s="19"/>
      <c r="BCP11" s="19"/>
      <c r="BCQ11" s="19"/>
      <c r="BCR11" s="19"/>
      <c r="BCS11" s="19"/>
      <c r="BCT11" s="19"/>
      <c r="BCU11" s="19"/>
      <c r="BCV11" s="19"/>
      <c r="BCW11" s="19"/>
      <c r="BCX11" s="19"/>
      <c r="BCY11" s="19"/>
      <c r="BCZ11" s="19"/>
      <c r="BDA11" s="19"/>
      <c r="BDB11" s="19"/>
      <c r="BDC11" s="19"/>
      <c r="BDD11" s="19"/>
      <c r="BDE11" s="19"/>
      <c r="BDF11" s="19"/>
      <c r="BDG11" s="19"/>
      <c r="BDH11" s="19"/>
      <c r="BDI11" s="19"/>
      <c r="BDJ11" s="19"/>
      <c r="BDK11" s="19"/>
      <c r="BDL11" s="19"/>
      <c r="BDM11" s="19"/>
      <c r="BDN11" s="19"/>
      <c r="BDO11" s="19"/>
      <c r="BDP11" s="19"/>
      <c r="BDQ11" s="19"/>
      <c r="BDR11" s="19"/>
      <c r="BDS11" s="19"/>
      <c r="BDT11" s="19"/>
      <c r="BDU11" s="19"/>
      <c r="BDV11" s="19"/>
      <c r="BDW11" s="19"/>
      <c r="BDX11" s="19"/>
      <c r="BDY11" s="19"/>
      <c r="BDZ11" s="19"/>
      <c r="BEA11" s="19"/>
      <c r="BEB11" s="19"/>
      <c r="BEC11" s="19"/>
      <c r="BED11" s="19"/>
      <c r="BEE11" s="19"/>
      <c r="BEF11" s="19"/>
      <c r="BEG11" s="19"/>
      <c r="BEH11" s="19"/>
      <c r="BEI11" s="19"/>
      <c r="BEJ11" s="19"/>
      <c r="BEK11" s="19"/>
      <c r="BEL11" s="19"/>
      <c r="BEM11" s="19"/>
      <c r="BEN11" s="19"/>
      <c r="BEO11" s="19"/>
      <c r="BEP11" s="19"/>
      <c r="BEQ11" s="19"/>
      <c r="BER11" s="19"/>
      <c r="BES11" s="19"/>
      <c r="BET11" s="19"/>
      <c r="BEU11" s="19"/>
      <c r="BEV11" s="19"/>
      <c r="BEW11" s="19"/>
      <c r="BEX11" s="19"/>
      <c r="BEY11" s="19"/>
      <c r="BEZ11" s="19"/>
      <c r="BFA11" s="19"/>
      <c r="BFB11" s="19"/>
      <c r="BFC11" s="19"/>
      <c r="BFD11" s="19"/>
      <c r="BFE11" s="19"/>
      <c r="BFF11" s="19"/>
      <c r="BFG11" s="19"/>
      <c r="BFH11" s="19"/>
      <c r="BFI11" s="19"/>
      <c r="BFJ11" s="19"/>
      <c r="BFK11" s="19"/>
      <c r="BFL11" s="19"/>
      <c r="BFM11" s="19"/>
      <c r="BFN11" s="19"/>
      <c r="BFO11" s="19"/>
      <c r="BFP11" s="19"/>
      <c r="BFQ11" s="19"/>
      <c r="BFR11" s="19"/>
      <c r="BFS11" s="19"/>
      <c r="BFT11" s="19"/>
      <c r="BFU11" s="19"/>
      <c r="BFV11" s="19"/>
      <c r="BFW11" s="19"/>
      <c r="BFX11" s="19"/>
      <c r="BFY11" s="19"/>
      <c r="BFZ11" s="19"/>
      <c r="BGA11" s="19"/>
      <c r="BGB11" s="19"/>
      <c r="BGC11" s="19"/>
      <c r="BGD11" s="19"/>
      <c r="BGE11" s="19"/>
      <c r="BGF11" s="19"/>
      <c r="BGG11" s="19"/>
      <c r="BGH11" s="19"/>
      <c r="BGI11" s="19"/>
      <c r="BGJ11" s="19"/>
      <c r="BGK11" s="19"/>
      <c r="BGL11" s="19"/>
      <c r="BGM11" s="19"/>
      <c r="BGN11" s="19"/>
      <c r="BGO11" s="19"/>
      <c r="BGP11" s="19"/>
      <c r="BGQ11" s="19"/>
      <c r="BGR11" s="19"/>
      <c r="BGS11" s="19"/>
      <c r="BGT11" s="19"/>
      <c r="BGU11" s="19"/>
      <c r="BGV11" s="19"/>
      <c r="BGW11" s="19"/>
      <c r="BGX11" s="19"/>
      <c r="BGY11" s="19"/>
      <c r="BGZ11" s="19"/>
      <c r="BHA11" s="19"/>
      <c r="BHB11" s="19"/>
      <c r="BHC11" s="19"/>
      <c r="BHD11" s="19"/>
      <c r="BHE11" s="19"/>
      <c r="BHF11" s="19"/>
      <c r="BHG11" s="19"/>
      <c r="BHH11" s="19"/>
      <c r="BHI11" s="19"/>
      <c r="BHJ11" s="19"/>
      <c r="BHK11" s="19"/>
      <c r="BHL11" s="19"/>
      <c r="BHM11" s="19"/>
      <c r="BHN11" s="19"/>
      <c r="BHO11" s="19"/>
      <c r="BHP11" s="19"/>
      <c r="BHQ11" s="19"/>
      <c r="BHR11" s="19"/>
      <c r="BHS11" s="19"/>
      <c r="BHT11" s="19"/>
      <c r="BHU11" s="19"/>
      <c r="BHV11" s="19"/>
      <c r="BHW11" s="19"/>
      <c r="BHX11" s="19"/>
      <c r="BHY11" s="19"/>
      <c r="BHZ11" s="19"/>
      <c r="BIA11" s="19"/>
      <c r="BIB11" s="19"/>
      <c r="BIC11" s="19"/>
      <c r="BID11" s="19"/>
      <c r="BIE11" s="19"/>
      <c r="BIF11" s="19"/>
      <c r="BIG11" s="19"/>
      <c r="BIH11" s="19"/>
      <c r="BII11" s="19"/>
      <c r="BIJ11" s="19"/>
      <c r="BIK11" s="19"/>
      <c r="BIL11" s="19"/>
      <c r="BIM11" s="19"/>
      <c r="BIN11" s="19"/>
      <c r="BIO11" s="19"/>
      <c r="BIP11" s="19"/>
      <c r="BIQ11" s="19"/>
      <c r="BIR11" s="19"/>
      <c r="BIS11" s="19"/>
      <c r="BIT11" s="19"/>
      <c r="BIU11" s="19"/>
      <c r="BIV11" s="19"/>
      <c r="BIW11" s="19"/>
      <c r="BIX11" s="19"/>
      <c r="BIY11" s="19"/>
      <c r="BIZ11" s="19"/>
      <c r="BJA11" s="19"/>
      <c r="BJB11" s="19"/>
      <c r="BJC11" s="19"/>
      <c r="BJD11" s="19"/>
      <c r="BJE11" s="19"/>
      <c r="BJF11" s="19"/>
      <c r="BJG11" s="19"/>
      <c r="BJH11" s="19"/>
      <c r="BJI11" s="19"/>
      <c r="BJJ11" s="19"/>
      <c r="BJK11" s="19"/>
      <c r="BJL11" s="19"/>
      <c r="BJM11" s="19"/>
      <c r="BJN11" s="19"/>
      <c r="BJO11" s="19"/>
      <c r="BJP11" s="19"/>
      <c r="BJQ11" s="19"/>
      <c r="BJR11" s="19"/>
      <c r="BJS11" s="19"/>
      <c r="BJT11" s="19"/>
      <c r="BJU11" s="19"/>
      <c r="BJV11" s="19"/>
      <c r="BJW11" s="19"/>
      <c r="BJX11" s="19"/>
      <c r="BJY11" s="19"/>
      <c r="BJZ11" s="19"/>
      <c r="BKA11" s="19"/>
      <c r="BKB11" s="19"/>
      <c r="BKC11" s="19"/>
      <c r="BKD11" s="19"/>
      <c r="BKE11" s="19"/>
      <c r="BKF11" s="19"/>
      <c r="BKG11" s="19"/>
      <c r="BKH11" s="19"/>
      <c r="BKI11" s="19"/>
      <c r="BKJ11" s="19"/>
      <c r="BKK11" s="19"/>
      <c r="BKL11" s="19"/>
      <c r="BKM11" s="19"/>
      <c r="BKN11" s="19"/>
      <c r="BKO11" s="19"/>
      <c r="BKP11" s="19"/>
      <c r="BKQ11" s="19"/>
      <c r="BKR11" s="19"/>
      <c r="BKS11" s="19"/>
      <c r="BKT11" s="19"/>
      <c r="BKU11" s="19"/>
      <c r="BKV11" s="19"/>
      <c r="BKW11" s="19"/>
      <c r="BKX11" s="19"/>
      <c r="BKY11" s="19"/>
      <c r="BKZ11" s="19"/>
      <c r="BLA11" s="19"/>
      <c r="BLB11" s="19"/>
      <c r="BLC11" s="19"/>
      <c r="BLD11" s="19"/>
      <c r="BLE11" s="19"/>
      <c r="BLF11" s="19"/>
      <c r="BLG11" s="19"/>
      <c r="BLH11" s="19"/>
      <c r="BLI11" s="19"/>
      <c r="BLJ11" s="19"/>
      <c r="BLK11" s="19"/>
      <c r="BLL11" s="19"/>
      <c r="BLM11" s="19"/>
      <c r="BLN11" s="19"/>
      <c r="BLO11" s="19"/>
      <c r="BLP11" s="19"/>
      <c r="BLQ11" s="19"/>
      <c r="BLR11" s="19"/>
      <c r="BLS11" s="19"/>
      <c r="BLT11" s="19"/>
      <c r="BLU11" s="19"/>
      <c r="BLV11" s="19"/>
      <c r="BLW11" s="19"/>
      <c r="BLX11" s="19"/>
      <c r="BLY11" s="19"/>
      <c r="BLZ11" s="19"/>
      <c r="BMA11" s="19"/>
      <c r="BMB11" s="19"/>
      <c r="BMC11" s="19"/>
      <c r="BMD11" s="19"/>
      <c r="BME11" s="19"/>
      <c r="BMF11" s="19"/>
      <c r="BMG11" s="19"/>
      <c r="BMH11" s="19"/>
      <c r="BMI11" s="19"/>
      <c r="BMJ11" s="19"/>
      <c r="BMK11" s="19"/>
      <c r="BML11" s="19"/>
      <c r="BMM11" s="19"/>
      <c r="BMN11" s="19"/>
      <c r="BMO11" s="19"/>
      <c r="BMP11" s="19"/>
      <c r="BMQ11" s="19"/>
      <c r="BMR11" s="19"/>
      <c r="BMS11" s="19"/>
      <c r="BMT11" s="19"/>
      <c r="BMU11" s="19"/>
      <c r="BMV11" s="19"/>
      <c r="BMW11" s="19"/>
      <c r="BMX11" s="19"/>
      <c r="BMY11" s="19"/>
      <c r="BMZ11" s="19"/>
      <c r="BNA11" s="19"/>
      <c r="BNB11" s="19"/>
      <c r="BNC11" s="19"/>
      <c r="BND11" s="19"/>
      <c r="BNE11" s="19"/>
      <c r="BNF11" s="19"/>
      <c r="BNG11" s="19"/>
      <c r="BNH11" s="19"/>
      <c r="BNI11" s="19"/>
      <c r="BNJ11" s="19"/>
      <c r="BNK11" s="19"/>
      <c r="BNL11" s="19"/>
      <c r="BNM11" s="19"/>
      <c r="BNN11" s="19"/>
      <c r="BNO11" s="19"/>
      <c r="BNP11" s="19"/>
      <c r="BNQ11" s="19"/>
      <c r="BNR11" s="19"/>
      <c r="BNS11" s="19"/>
      <c r="BNT11" s="19"/>
      <c r="BNU11" s="19"/>
      <c r="BNV11" s="19"/>
      <c r="BNW11" s="19"/>
      <c r="BNX11" s="19"/>
      <c r="BNY11" s="19"/>
      <c r="BNZ11" s="19"/>
      <c r="BOA11" s="19"/>
      <c r="BOB11" s="19"/>
      <c r="BOC11" s="19"/>
      <c r="BOD11" s="19"/>
      <c r="BOE11" s="19"/>
      <c r="BOF11" s="19"/>
      <c r="BOG11" s="19"/>
      <c r="BOH11" s="19"/>
      <c r="BOI11" s="19"/>
      <c r="BOJ11" s="19"/>
      <c r="BOK11" s="19"/>
      <c r="BOL11" s="19"/>
      <c r="BOM11" s="19"/>
      <c r="BON11" s="19"/>
      <c r="BOO11" s="19"/>
      <c r="BOP11" s="19"/>
      <c r="BOQ11" s="19"/>
      <c r="BOR11" s="19"/>
      <c r="BOS11" s="19"/>
      <c r="BOT11" s="19"/>
      <c r="BOU11" s="19"/>
      <c r="BOV11" s="19"/>
      <c r="BOW11" s="19"/>
      <c r="BOX11" s="19"/>
      <c r="BOY11" s="19"/>
      <c r="BOZ11" s="19"/>
      <c r="BPA11" s="19"/>
      <c r="BPB11" s="19"/>
      <c r="BPC11" s="19"/>
      <c r="BPD11" s="19"/>
      <c r="BPE11" s="19"/>
      <c r="BPF11" s="19"/>
      <c r="BPG11" s="19"/>
      <c r="BPH11" s="19"/>
      <c r="BPI11" s="19"/>
      <c r="BPJ11" s="19"/>
      <c r="BPK11" s="19"/>
      <c r="BPL11" s="19"/>
      <c r="BPM11" s="19"/>
      <c r="BPN11" s="19"/>
      <c r="BPO11" s="19"/>
      <c r="BPP11" s="19"/>
      <c r="BPQ11" s="19"/>
      <c r="BPR11" s="19"/>
      <c r="BPS11" s="19"/>
      <c r="BPT11" s="19"/>
      <c r="BPU11" s="19"/>
      <c r="BPV11" s="19"/>
      <c r="BPW11" s="19"/>
      <c r="BPX11" s="19"/>
      <c r="BPY11" s="19"/>
      <c r="BPZ11" s="19"/>
      <c r="BQA11" s="19"/>
      <c r="BQB11" s="19"/>
      <c r="BQC11" s="19"/>
      <c r="BQD11" s="19"/>
      <c r="BQE11" s="19"/>
      <c r="BQF11" s="19"/>
      <c r="BQG11" s="19"/>
      <c r="BQH11" s="19"/>
      <c r="BQI11" s="19"/>
      <c r="BQJ11" s="19"/>
      <c r="BQK11" s="19"/>
      <c r="BQL11" s="19"/>
      <c r="BQM11" s="19"/>
      <c r="BQN11" s="19"/>
      <c r="BQO11" s="19"/>
      <c r="BQP11" s="19"/>
      <c r="BQQ11" s="19"/>
      <c r="BQR11" s="19"/>
      <c r="BQS11" s="19"/>
      <c r="BQT11" s="19"/>
      <c r="BQU11" s="19"/>
      <c r="BQV11" s="19"/>
      <c r="BQW11" s="19"/>
      <c r="BQX11" s="19"/>
      <c r="BQY11" s="19"/>
      <c r="BQZ11" s="19"/>
      <c r="BRA11" s="19"/>
      <c r="BRB11" s="19"/>
      <c r="BRC11" s="19"/>
      <c r="BRD11" s="19"/>
      <c r="BRE11" s="19"/>
      <c r="BRF11" s="19"/>
      <c r="BRG11" s="19"/>
      <c r="BRH11" s="19"/>
      <c r="BRI11" s="19"/>
      <c r="BRJ11" s="19"/>
      <c r="BRK11" s="19"/>
      <c r="BRL11" s="19"/>
      <c r="BRM11" s="19"/>
      <c r="BRN11" s="19"/>
      <c r="BRO11" s="19"/>
      <c r="BRP11" s="19"/>
      <c r="BRQ11" s="19"/>
      <c r="BRR11" s="19"/>
      <c r="BRS11" s="19"/>
      <c r="BRT11" s="19"/>
      <c r="BRU11" s="19"/>
      <c r="BRV11" s="19"/>
      <c r="BRW11" s="19"/>
      <c r="BRX11" s="19"/>
      <c r="BRY11" s="19"/>
      <c r="BRZ11" s="19"/>
      <c r="BSA11" s="19"/>
      <c r="BSB11" s="19"/>
      <c r="BSC11" s="19"/>
      <c r="BSD11" s="19"/>
      <c r="BSE11" s="19"/>
      <c r="BSF11" s="19"/>
      <c r="BSG11" s="19"/>
      <c r="BSH11" s="19"/>
      <c r="BSI11" s="19"/>
      <c r="BSJ11" s="19"/>
      <c r="BSK11" s="19"/>
      <c r="BSL11" s="19"/>
      <c r="BSM11" s="19"/>
      <c r="BSN11" s="19"/>
      <c r="BSO11" s="19"/>
      <c r="BSP11" s="19"/>
      <c r="BSQ11" s="19"/>
      <c r="BSR11" s="19"/>
      <c r="BSS11" s="19"/>
      <c r="BST11" s="19"/>
      <c r="BSU11" s="19"/>
      <c r="BSV11" s="19"/>
      <c r="BSW11" s="19"/>
      <c r="BSX11" s="19"/>
      <c r="BSY11" s="19"/>
      <c r="BSZ11" s="19"/>
      <c r="BTA11" s="19"/>
      <c r="BTB11" s="19"/>
      <c r="BTC11" s="19"/>
      <c r="BTD11" s="19"/>
      <c r="BTE11" s="19"/>
      <c r="BTF11" s="19"/>
      <c r="BTG11" s="19"/>
      <c r="BTH11" s="19"/>
      <c r="BTI11" s="19"/>
      <c r="BTJ11" s="19"/>
      <c r="BTK11" s="19"/>
      <c r="BTL11" s="19"/>
      <c r="BTM11" s="19"/>
      <c r="BTN11" s="19"/>
      <c r="BTO11" s="19"/>
      <c r="BTP11" s="19"/>
      <c r="BTQ11" s="19"/>
      <c r="BTR11" s="19"/>
      <c r="BTS11" s="19"/>
      <c r="BTT11" s="19"/>
      <c r="BTU11" s="19"/>
      <c r="BTV11" s="19"/>
      <c r="BTW11" s="19"/>
      <c r="BTX11" s="19"/>
      <c r="BTY11" s="19"/>
      <c r="BTZ11" s="19"/>
      <c r="BUA11" s="19"/>
      <c r="BUB11" s="19"/>
      <c r="BUC11" s="19"/>
      <c r="BUD11" s="19"/>
      <c r="BUE11" s="19"/>
      <c r="BUF11" s="19"/>
      <c r="BUG11" s="19"/>
      <c r="BUH11" s="19"/>
      <c r="BUI11" s="19"/>
      <c r="BUJ11" s="19"/>
      <c r="BUK11" s="19"/>
      <c r="BUL11" s="19"/>
      <c r="BUM11" s="19"/>
      <c r="BUN11" s="19"/>
      <c r="BUO11" s="19"/>
      <c r="BUP11" s="19"/>
      <c r="BUQ11" s="19"/>
      <c r="BUR11" s="19"/>
      <c r="BUS11" s="19"/>
      <c r="BUT11" s="19"/>
      <c r="BUU11" s="19"/>
      <c r="BUV11" s="19"/>
      <c r="BUW11" s="19"/>
      <c r="BUX11" s="19"/>
      <c r="BUY11" s="19"/>
      <c r="BUZ11" s="19"/>
      <c r="BVA11" s="19"/>
      <c r="BVB11" s="19"/>
      <c r="BVC11" s="19"/>
      <c r="BVD11" s="19"/>
      <c r="BVE11" s="19"/>
      <c r="BVF11" s="19"/>
      <c r="BVG11" s="19"/>
      <c r="BVH11" s="19"/>
      <c r="BVI11" s="19"/>
      <c r="BVJ11" s="19"/>
      <c r="BVK11" s="19"/>
      <c r="BVL11" s="19"/>
      <c r="BVM11" s="19"/>
      <c r="BVN11" s="19"/>
      <c r="BVO11" s="19"/>
      <c r="BVP11" s="19"/>
      <c r="BVQ11" s="19"/>
      <c r="BVR11" s="19"/>
      <c r="BVS11" s="19"/>
      <c r="BVT11" s="19"/>
      <c r="BVU11" s="19"/>
      <c r="BVV11" s="19"/>
      <c r="BVW11" s="19"/>
      <c r="BVX11" s="19"/>
      <c r="BVY11" s="19"/>
      <c r="BVZ11" s="19"/>
      <c r="BWA11" s="19"/>
      <c r="BWB11" s="19"/>
      <c r="BWC11" s="19"/>
      <c r="BWD11" s="19"/>
      <c r="BWE11" s="19"/>
      <c r="BWF11" s="19"/>
      <c r="BWG11" s="19"/>
      <c r="BWH11" s="19"/>
      <c r="BWI11" s="19"/>
      <c r="BWJ11" s="19"/>
      <c r="BWK11" s="19"/>
      <c r="BWL11" s="19"/>
      <c r="BWM11" s="19"/>
      <c r="BWN11" s="19"/>
      <c r="BWO11" s="19"/>
      <c r="BWP11" s="19"/>
      <c r="BWQ11" s="19"/>
      <c r="BWR11" s="19"/>
      <c r="BWS11" s="19"/>
      <c r="BWT11" s="19"/>
      <c r="BWU11" s="19"/>
      <c r="BWV11" s="19"/>
      <c r="BWW11" s="19"/>
      <c r="BWX11" s="19"/>
      <c r="BWY11" s="19"/>
      <c r="BWZ11" s="19"/>
      <c r="BXA11" s="19"/>
      <c r="BXB11" s="19"/>
      <c r="BXC11" s="19"/>
      <c r="BXD11" s="19"/>
      <c r="BXE11" s="19"/>
      <c r="BXF11" s="19"/>
      <c r="BXG11" s="19"/>
      <c r="BXH11" s="19"/>
      <c r="BXI11" s="19"/>
      <c r="BXJ11" s="19"/>
      <c r="BXK11" s="19"/>
      <c r="BXL11" s="19"/>
      <c r="BXM11" s="19"/>
      <c r="BXN11" s="19"/>
      <c r="BXO11" s="19"/>
      <c r="BXP11" s="19"/>
      <c r="BXQ11" s="19"/>
      <c r="BXR11" s="19"/>
      <c r="BXS11" s="19"/>
      <c r="BXT11" s="19"/>
      <c r="BXU11" s="19"/>
      <c r="BXV11" s="19"/>
      <c r="BXW11" s="19"/>
      <c r="BXX11" s="19"/>
      <c r="BXY11" s="19"/>
      <c r="BXZ11" s="19"/>
      <c r="BYA11" s="19"/>
      <c r="BYB11" s="19"/>
      <c r="BYC11" s="19"/>
      <c r="BYD11" s="19"/>
      <c r="BYE11" s="19"/>
      <c r="BYF11" s="19"/>
      <c r="BYG11" s="19"/>
      <c r="BYH11" s="19"/>
      <c r="BYI11" s="19"/>
      <c r="BYJ11" s="19"/>
      <c r="BYK11" s="19"/>
      <c r="BYL11" s="19"/>
      <c r="BYM11" s="19"/>
      <c r="BYN11" s="19"/>
      <c r="BYO11" s="19"/>
      <c r="BYP11" s="19"/>
      <c r="BYQ11" s="19"/>
      <c r="BYR11" s="19"/>
      <c r="BYS11" s="19"/>
      <c r="BYT11" s="19"/>
      <c r="BYU11" s="19"/>
      <c r="BYV11" s="19"/>
      <c r="BYW11" s="19"/>
      <c r="BYX11" s="19"/>
      <c r="BYY11" s="19"/>
      <c r="BYZ11" s="19"/>
      <c r="BZA11" s="19"/>
      <c r="BZB11" s="19"/>
      <c r="BZC11" s="19"/>
      <c r="BZD11" s="19"/>
      <c r="BZE11" s="19"/>
      <c r="BZF11" s="19"/>
      <c r="BZG11" s="19"/>
      <c r="BZH11" s="19"/>
      <c r="BZI11" s="19"/>
      <c r="BZJ11" s="19"/>
      <c r="BZK11" s="19"/>
      <c r="BZL11" s="19"/>
      <c r="BZM11" s="19"/>
      <c r="BZN11" s="19"/>
      <c r="BZO11" s="19"/>
      <c r="BZP11" s="19"/>
      <c r="BZQ11" s="19"/>
      <c r="BZR11" s="19"/>
      <c r="BZS11" s="19"/>
      <c r="BZT11" s="19"/>
      <c r="BZU11" s="19"/>
      <c r="BZV11" s="19"/>
      <c r="BZW11" s="19"/>
      <c r="BZX11" s="19"/>
      <c r="BZY11" s="19"/>
      <c r="BZZ11" s="19"/>
      <c r="CAA11" s="19"/>
      <c r="CAB11" s="19"/>
      <c r="CAC11" s="19"/>
      <c r="CAD11" s="19"/>
      <c r="CAE11" s="19"/>
      <c r="CAF11" s="19"/>
      <c r="CAG11" s="19"/>
      <c r="CAH11" s="19"/>
      <c r="CAI11" s="19"/>
      <c r="CAJ11" s="19"/>
      <c r="CAK11" s="19"/>
      <c r="CAL11" s="19"/>
      <c r="CAM11" s="19"/>
      <c r="CAN11" s="19"/>
      <c r="CAO11" s="19"/>
      <c r="CAP11" s="19"/>
      <c r="CAQ11" s="19"/>
      <c r="CAR11" s="19"/>
      <c r="CAS11" s="19"/>
      <c r="CAT11" s="19"/>
      <c r="CAU11" s="19"/>
      <c r="CAV11" s="19"/>
      <c r="CAW11" s="19"/>
      <c r="CAX11" s="19"/>
      <c r="CAY11" s="19"/>
      <c r="CAZ11" s="19"/>
      <c r="CBA11" s="19"/>
      <c r="CBB11" s="19"/>
      <c r="CBC11" s="19"/>
      <c r="CBD11" s="19"/>
      <c r="CBE11" s="19"/>
      <c r="CBF11" s="19"/>
      <c r="CBG11" s="19"/>
      <c r="CBH11" s="19"/>
      <c r="CBI11" s="19"/>
      <c r="CBJ11" s="19"/>
      <c r="CBK11" s="19"/>
      <c r="CBL11" s="19"/>
      <c r="CBM11" s="19"/>
      <c r="CBN11" s="19"/>
      <c r="CBO11" s="19"/>
      <c r="CBP11" s="19"/>
      <c r="CBQ11" s="19"/>
      <c r="CBR11" s="19"/>
      <c r="CBS11" s="19"/>
      <c r="CBT11" s="19"/>
      <c r="CBU11" s="19"/>
      <c r="CBV11" s="19"/>
      <c r="CBW11" s="19"/>
      <c r="CBX11" s="19"/>
      <c r="CBY11" s="19"/>
      <c r="CBZ11" s="19"/>
      <c r="CCA11" s="19"/>
      <c r="CCB11" s="19"/>
      <c r="CCC11" s="19"/>
      <c r="CCD11" s="19"/>
      <c r="CCE11" s="19"/>
      <c r="CCF11" s="19"/>
      <c r="CCG11" s="19"/>
      <c r="CCH11" s="19"/>
      <c r="CCI11" s="19"/>
      <c r="CCJ11" s="19"/>
      <c r="CCK11" s="19"/>
      <c r="CCL11" s="19"/>
      <c r="CCM11" s="19"/>
      <c r="CCN11" s="19"/>
      <c r="CCO11" s="19"/>
      <c r="CCP11" s="19"/>
      <c r="CCQ11" s="19"/>
      <c r="CCR11" s="19"/>
      <c r="CCS11" s="19"/>
      <c r="CCT11" s="19"/>
      <c r="CCU11" s="19"/>
      <c r="CCV11" s="19"/>
      <c r="CCW11" s="19"/>
      <c r="CCX11" s="19"/>
      <c r="CCY11" s="19"/>
      <c r="CCZ11" s="19"/>
      <c r="CDA11" s="19"/>
      <c r="CDB11" s="19"/>
      <c r="CDC11" s="19"/>
      <c r="CDD11" s="19"/>
      <c r="CDE11" s="19"/>
      <c r="CDF11" s="19"/>
      <c r="CDG11" s="19"/>
      <c r="CDH11" s="19"/>
      <c r="CDI11" s="19"/>
      <c r="CDJ11" s="19"/>
      <c r="CDK11" s="19"/>
      <c r="CDL11" s="19"/>
      <c r="CDM11" s="19"/>
      <c r="CDN11" s="19"/>
      <c r="CDO11" s="19"/>
      <c r="CDP11" s="19"/>
      <c r="CDQ11" s="19"/>
      <c r="CDR11" s="19"/>
      <c r="CDS11" s="19"/>
      <c r="CDT11" s="19"/>
      <c r="CDU11" s="19"/>
      <c r="CDV11" s="19"/>
      <c r="CDW11" s="19"/>
      <c r="CDX11" s="19"/>
      <c r="CDY11" s="19"/>
      <c r="CDZ11" s="19"/>
      <c r="CEA11" s="19"/>
      <c r="CEB11" s="19"/>
      <c r="CEC11" s="19"/>
      <c r="CED11" s="19"/>
      <c r="CEE11" s="19"/>
      <c r="CEF11" s="19"/>
      <c r="CEG11" s="19"/>
      <c r="CEH11" s="19"/>
      <c r="CEI11" s="19"/>
      <c r="CEJ11" s="19"/>
      <c r="CEK11" s="19"/>
      <c r="CEL11" s="19"/>
      <c r="CEM11" s="19"/>
      <c r="CEN11" s="19"/>
      <c r="CEO11" s="19"/>
      <c r="CEP11" s="19"/>
      <c r="CEQ11" s="19"/>
      <c r="CER11" s="19"/>
      <c r="CES11" s="19"/>
      <c r="CET11" s="19"/>
      <c r="CEU11" s="19"/>
      <c r="CEV11" s="19"/>
      <c r="CEW11" s="19"/>
      <c r="CEX11" s="19"/>
      <c r="CEY11" s="19"/>
      <c r="CEZ11" s="19"/>
      <c r="CFA11" s="19"/>
      <c r="CFB11" s="19"/>
      <c r="CFC11" s="19"/>
      <c r="CFD11" s="19"/>
      <c r="CFE11" s="19"/>
      <c r="CFF11" s="19"/>
      <c r="CFG11" s="19"/>
      <c r="CFH11" s="19"/>
      <c r="CFI11" s="19"/>
      <c r="CFJ11" s="19"/>
      <c r="CFK11" s="19"/>
      <c r="CFL11" s="19"/>
      <c r="CFM11" s="19"/>
      <c r="CFN11" s="19"/>
      <c r="CFO11" s="19"/>
      <c r="CFP11" s="19"/>
      <c r="CFQ11" s="19"/>
      <c r="CFR11" s="19"/>
      <c r="CFS11" s="19"/>
      <c r="CFT11" s="19"/>
      <c r="CFU11" s="19"/>
      <c r="CFV11" s="19"/>
      <c r="CFW11" s="19"/>
      <c r="CFX11" s="19"/>
      <c r="CFY11" s="19"/>
      <c r="CFZ11" s="19"/>
      <c r="CGA11" s="19"/>
      <c r="CGB11" s="19"/>
      <c r="CGC11" s="19"/>
      <c r="CGD11" s="19"/>
      <c r="CGE11" s="19"/>
      <c r="CGF11" s="19"/>
      <c r="CGG11" s="19"/>
      <c r="CGH11" s="19"/>
      <c r="CGI11" s="19"/>
      <c r="CGJ11" s="19"/>
      <c r="CGK11" s="19"/>
      <c r="CGL11" s="19"/>
      <c r="CGM11" s="19"/>
      <c r="CGN11" s="19"/>
      <c r="CGO11" s="19"/>
      <c r="CGP11" s="19"/>
      <c r="CGQ11" s="19"/>
      <c r="CGR11" s="19"/>
      <c r="CGS11" s="19"/>
      <c r="CGT11" s="19"/>
      <c r="CGU11" s="19"/>
      <c r="CGV11" s="19"/>
      <c r="CGW11" s="19"/>
      <c r="CGX11" s="19"/>
      <c r="CGY11" s="19"/>
      <c r="CGZ11" s="19"/>
      <c r="CHA11" s="19"/>
      <c r="CHB11" s="19"/>
      <c r="CHC11" s="19"/>
      <c r="CHD11" s="19"/>
      <c r="CHE11" s="19"/>
      <c r="CHF11" s="19"/>
      <c r="CHG11" s="19"/>
      <c r="CHH11" s="19"/>
      <c r="CHI11" s="19"/>
      <c r="CHJ11" s="19"/>
      <c r="CHK11" s="19"/>
      <c r="CHL11" s="19"/>
      <c r="CHM11" s="19"/>
      <c r="CHN11" s="19"/>
      <c r="CHO11" s="19"/>
      <c r="CHP11" s="19"/>
      <c r="CHQ11" s="19"/>
      <c r="CHR11" s="19"/>
      <c r="CHS11" s="19"/>
      <c r="CHT11" s="19"/>
      <c r="CHU11" s="19"/>
      <c r="CHV11" s="19"/>
      <c r="CHW11" s="19"/>
      <c r="CHX11" s="19"/>
      <c r="CHY11" s="19"/>
      <c r="CHZ11" s="19"/>
      <c r="CIA11" s="19"/>
      <c r="CIB11" s="19"/>
      <c r="CIC11" s="19"/>
      <c r="CID11" s="19"/>
      <c r="CIE11" s="19"/>
      <c r="CIF11" s="19"/>
      <c r="CIG11" s="19"/>
      <c r="CIH11" s="19"/>
      <c r="CII11" s="19"/>
      <c r="CIJ11" s="19"/>
      <c r="CIK11" s="19"/>
      <c r="CIL11" s="19"/>
      <c r="CIM11" s="19"/>
      <c r="CIN11" s="19"/>
      <c r="CIO11" s="19"/>
      <c r="CIP11" s="19"/>
      <c r="CIQ11" s="19"/>
      <c r="CIR11" s="19"/>
      <c r="CIS11" s="19"/>
      <c r="CIT11" s="19"/>
      <c r="CIU11" s="19"/>
      <c r="CIV11" s="19"/>
      <c r="CIW11" s="19"/>
      <c r="CIX11" s="19"/>
      <c r="CIY11" s="19"/>
      <c r="CIZ11" s="19"/>
      <c r="CJA11" s="19"/>
      <c r="CJB11" s="19"/>
      <c r="CJC11" s="19"/>
      <c r="CJD11" s="19"/>
      <c r="CJE11" s="19"/>
      <c r="CJF11" s="19"/>
      <c r="CJG11" s="19"/>
      <c r="CJH11" s="19"/>
      <c r="CJI11" s="19"/>
      <c r="CJJ11" s="19"/>
      <c r="CJK11" s="19"/>
      <c r="CJL11" s="19"/>
      <c r="CJM11" s="19"/>
      <c r="CJN11" s="19"/>
      <c r="CJO11" s="19"/>
      <c r="CJP11" s="19"/>
      <c r="CJQ11" s="19"/>
      <c r="CJR11" s="19"/>
      <c r="CJS11" s="19"/>
      <c r="CJT11" s="19"/>
      <c r="CJU11" s="19"/>
      <c r="CJV11" s="19"/>
      <c r="CJW11" s="19"/>
      <c r="CJX11" s="19"/>
      <c r="CJY11" s="19"/>
      <c r="CJZ11" s="19"/>
      <c r="CKA11" s="19"/>
      <c r="CKB11" s="19"/>
      <c r="CKC11" s="19"/>
      <c r="CKD11" s="19"/>
      <c r="CKE11" s="19"/>
      <c r="CKF11" s="19"/>
      <c r="CKG11" s="19"/>
      <c r="CKH11" s="19"/>
      <c r="CKI11" s="19"/>
      <c r="CKJ11" s="19"/>
      <c r="CKK11" s="19"/>
      <c r="CKL11" s="19"/>
      <c r="CKM11" s="19"/>
      <c r="CKN11" s="19"/>
      <c r="CKO11" s="19"/>
      <c r="CKP11" s="19"/>
      <c r="CKQ11" s="19"/>
      <c r="CKR11" s="19"/>
      <c r="CKS11" s="19"/>
      <c r="CKT11" s="19"/>
      <c r="CKU11" s="19"/>
      <c r="CKV11" s="19"/>
      <c r="CKW11" s="19"/>
      <c r="CKX11" s="19"/>
      <c r="CKY11" s="19"/>
      <c r="CKZ11" s="19"/>
      <c r="CLA11" s="19"/>
      <c r="CLB11" s="19"/>
      <c r="CLC11" s="19"/>
      <c r="CLD11" s="19"/>
      <c r="CLE11" s="19"/>
      <c r="CLF11" s="19"/>
      <c r="CLG11" s="19"/>
      <c r="CLH11" s="19"/>
      <c r="CLI11" s="19"/>
      <c r="CLJ11" s="19"/>
      <c r="CLK11" s="19"/>
      <c r="CLL11" s="19"/>
      <c r="CLM11" s="19"/>
      <c r="CLN11" s="19"/>
      <c r="CLO11" s="19"/>
      <c r="CLP11" s="19"/>
      <c r="CLQ11" s="19"/>
      <c r="CLR11" s="19"/>
      <c r="CLS11" s="19"/>
      <c r="CLT11" s="19"/>
      <c r="CLU11" s="19"/>
      <c r="CLV11" s="19"/>
      <c r="CLW11" s="19"/>
      <c r="CLX11" s="19"/>
      <c r="CLY11" s="19"/>
      <c r="CLZ11" s="19"/>
      <c r="CMA11" s="19"/>
      <c r="CMB11" s="19"/>
      <c r="CMC11" s="19"/>
      <c r="CMD11" s="19"/>
      <c r="CME11" s="19"/>
      <c r="CMF11" s="19"/>
      <c r="CMG11" s="19"/>
      <c r="CMH11" s="19"/>
      <c r="CMI11" s="19"/>
      <c r="CMJ11" s="19"/>
      <c r="CMK11" s="19"/>
      <c r="CML11" s="19"/>
      <c r="CMM11" s="19"/>
      <c r="CMN11" s="19"/>
      <c r="CMO11" s="19"/>
      <c r="CMP11" s="19"/>
      <c r="CMQ11" s="19"/>
      <c r="CMR11" s="19"/>
      <c r="CMS11" s="19"/>
      <c r="CMT11" s="19"/>
      <c r="CMU11" s="19"/>
      <c r="CMV11" s="19"/>
      <c r="CMW11" s="19"/>
      <c r="CMX11" s="19"/>
      <c r="CMY11" s="19"/>
      <c r="CMZ11" s="19"/>
      <c r="CNA11" s="19"/>
      <c r="CNB11" s="19"/>
      <c r="CNC11" s="19"/>
      <c r="CND11" s="19"/>
      <c r="CNE11" s="19"/>
      <c r="CNF11" s="19"/>
      <c r="CNG11" s="19"/>
      <c r="CNH11" s="19"/>
      <c r="CNI11" s="19"/>
      <c r="CNJ11" s="19"/>
      <c r="CNK11" s="19"/>
      <c r="CNL11" s="19"/>
      <c r="CNM11" s="19"/>
      <c r="CNN11" s="19"/>
      <c r="CNO11" s="19"/>
      <c r="CNP11" s="19"/>
      <c r="CNQ11" s="19"/>
      <c r="CNR11" s="19"/>
      <c r="CNS11" s="19"/>
      <c r="CNT11" s="19"/>
      <c r="CNU11" s="19"/>
      <c r="CNV11" s="19"/>
      <c r="CNW11" s="19"/>
      <c r="CNX11" s="19"/>
      <c r="CNY11" s="19"/>
      <c r="CNZ11" s="19"/>
      <c r="COA11" s="19"/>
      <c r="COB11" s="19"/>
      <c r="COC11" s="19"/>
      <c r="COD11" s="19"/>
      <c r="COE11" s="19"/>
      <c r="COF11" s="19"/>
      <c r="COG11" s="19"/>
      <c r="COH11" s="19"/>
      <c r="COI11" s="19"/>
      <c r="COJ11" s="19"/>
      <c r="COK11" s="19"/>
      <c r="COL11" s="19"/>
      <c r="COM11" s="19"/>
      <c r="CON11" s="19"/>
      <c r="COO11" s="19"/>
      <c r="COP11" s="19"/>
      <c r="COQ11" s="19"/>
      <c r="COR11" s="19"/>
      <c r="COS11" s="19"/>
      <c r="COT11" s="19"/>
      <c r="COU11" s="19"/>
      <c r="COV11" s="19"/>
      <c r="COW11" s="19"/>
      <c r="COX11" s="19"/>
      <c r="COY11" s="19"/>
      <c r="COZ11" s="19"/>
      <c r="CPA11" s="19"/>
      <c r="CPB11" s="19"/>
      <c r="CPC11" s="19"/>
      <c r="CPD11" s="19"/>
      <c r="CPE11" s="19"/>
      <c r="CPF11" s="19"/>
      <c r="CPG11" s="19"/>
      <c r="CPH11" s="19"/>
      <c r="CPI11" s="19"/>
      <c r="CPJ11" s="19"/>
      <c r="CPK11" s="19"/>
      <c r="CPL11" s="19"/>
      <c r="CPM11" s="19"/>
      <c r="CPN11" s="19"/>
      <c r="CPO11" s="19"/>
      <c r="CPP11" s="19"/>
      <c r="CPQ11" s="19"/>
      <c r="CPR11" s="19"/>
      <c r="CPS11" s="19"/>
      <c r="CPT11" s="19"/>
      <c r="CPU11" s="19"/>
      <c r="CPV11" s="19"/>
      <c r="CPW11" s="19"/>
      <c r="CPX11" s="19"/>
      <c r="CPY11" s="19"/>
      <c r="CPZ11" s="19"/>
      <c r="CQA11" s="19"/>
      <c r="CQB11" s="19"/>
      <c r="CQC11" s="19"/>
      <c r="CQD11" s="19"/>
      <c r="CQE11" s="19"/>
      <c r="CQF11" s="19"/>
      <c r="CQG11" s="19"/>
      <c r="CQH11" s="19"/>
      <c r="CQI11" s="19"/>
      <c r="CQJ11" s="19"/>
      <c r="CQK11" s="19"/>
      <c r="CQL11" s="19"/>
      <c r="CQM11" s="19"/>
      <c r="CQN11" s="19"/>
      <c r="CQO11" s="19"/>
      <c r="CQP11" s="19"/>
      <c r="CQQ11" s="19"/>
      <c r="CQR11" s="19"/>
      <c r="CQS11" s="19"/>
      <c r="CQT11" s="19"/>
      <c r="CQU11" s="19"/>
      <c r="CQV11" s="19"/>
      <c r="CQW11" s="19"/>
      <c r="CQX11" s="19"/>
      <c r="CQY11" s="19"/>
      <c r="CQZ11" s="19"/>
      <c r="CRA11" s="19"/>
      <c r="CRB11" s="19"/>
      <c r="CRC11" s="19"/>
      <c r="CRD11" s="19"/>
      <c r="CRE11" s="19"/>
      <c r="CRF11" s="19"/>
      <c r="CRG11" s="19"/>
      <c r="CRH11" s="19"/>
      <c r="CRI11" s="19"/>
      <c r="CRJ11" s="19"/>
      <c r="CRK11" s="19"/>
      <c r="CRL11" s="19"/>
      <c r="CRM11" s="19"/>
      <c r="CRN11" s="19"/>
      <c r="CRO11" s="19"/>
      <c r="CRP11" s="19"/>
      <c r="CRQ11" s="19"/>
      <c r="CRR11" s="19"/>
      <c r="CRS11" s="19"/>
      <c r="CRT11" s="19"/>
      <c r="CRU11" s="19"/>
      <c r="CRV11" s="19"/>
      <c r="CRW11" s="19"/>
      <c r="CRX11" s="19"/>
      <c r="CRY11" s="19"/>
      <c r="CRZ11" s="19"/>
      <c r="CSA11" s="19"/>
      <c r="CSB11" s="19"/>
      <c r="CSC11" s="19"/>
      <c r="CSD11" s="19"/>
      <c r="CSE11" s="19"/>
      <c r="CSF11" s="19"/>
      <c r="CSG11" s="19"/>
      <c r="CSH11" s="19"/>
      <c r="CSI11" s="19"/>
      <c r="CSJ11" s="19"/>
      <c r="CSK11" s="19"/>
      <c r="CSL11" s="19"/>
      <c r="CSM11" s="19"/>
      <c r="CSN11" s="19"/>
      <c r="CSO11" s="19"/>
      <c r="CSP11" s="19"/>
      <c r="CSQ11" s="19"/>
      <c r="CSR11" s="19"/>
      <c r="CSS11" s="19"/>
      <c r="CST11" s="19"/>
      <c r="CSU11" s="19"/>
      <c r="CSV11" s="19"/>
      <c r="CSW11" s="19"/>
      <c r="CSX11" s="19"/>
      <c r="CSY11" s="19"/>
      <c r="CSZ11" s="19"/>
      <c r="CTA11" s="19"/>
      <c r="CTB11" s="19"/>
      <c r="CTC11" s="19"/>
      <c r="CTD11" s="19"/>
      <c r="CTE11" s="19"/>
      <c r="CTF11" s="19"/>
      <c r="CTG11" s="19"/>
      <c r="CTH11" s="19"/>
      <c r="CTI11" s="19"/>
      <c r="CTJ11" s="19"/>
      <c r="CTK11" s="19"/>
      <c r="CTL11" s="19"/>
      <c r="CTM11" s="19"/>
      <c r="CTN11" s="19"/>
      <c r="CTO11" s="19"/>
      <c r="CTP11" s="19"/>
      <c r="CTQ11" s="19"/>
      <c r="CTR11" s="19"/>
      <c r="CTS11" s="19"/>
      <c r="CTT11" s="19"/>
      <c r="CTU11" s="19"/>
      <c r="CTV11" s="19"/>
      <c r="CTW11" s="19"/>
      <c r="CTX11" s="19"/>
      <c r="CTY11" s="19"/>
      <c r="CTZ11" s="19"/>
      <c r="CUA11" s="19"/>
      <c r="CUB11" s="19"/>
      <c r="CUC11" s="19"/>
      <c r="CUD11" s="19"/>
      <c r="CUE11" s="19"/>
      <c r="CUF11" s="19"/>
      <c r="CUG11" s="19"/>
      <c r="CUH11" s="19"/>
      <c r="CUI11" s="19"/>
      <c r="CUJ11" s="19"/>
      <c r="CUK11" s="19"/>
      <c r="CUL11" s="19"/>
      <c r="CUM11" s="19"/>
      <c r="CUN11" s="19"/>
      <c r="CUO11" s="19"/>
      <c r="CUP11" s="19"/>
      <c r="CUQ11" s="19"/>
      <c r="CUR11" s="19"/>
      <c r="CUS11" s="19"/>
      <c r="CUT11" s="19"/>
      <c r="CUU11" s="19"/>
      <c r="CUV11" s="19"/>
      <c r="CUW11" s="19"/>
      <c r="CUX11" s="19"/>
      <c r="CUY11" s="19"/>
      <c r="CUZ11" s="19"/>
      <c r="CVA11" s="19"/>
      <c r="CVB11" s="19"/>
      <c r="CVC11" s="19"/>
      <c r="CVD11" s="19"/>
      <c r="CVE11" s="19"/>
      <c r="CVF11" s="19"/>
      <c r="CVG11" s="19"/>
      <c r="CVH11" s="19"/>
      <c r="CVI11" s="19"/>
      <c r="CVJ11" s="19"/>
      <c r="CVK11" s="19"/>
      <c r="CVL11" s="19"/>
      <c r="CVM11" s="19"/>
      <c r="CVN11" s="19"/>
      <c r="CVO11" s="19"/>
      <c r="CVP11" s="19"/>
      <c r="CVQ11" s="19"/>
      <c r="CVR11" s="19"/>
      <c r="CVS11" s="19"/>
      <c r="CVT11" s="19"/>
      <c r="CVU11" s="19"/>
      <c r="CVV11" s="19"/>
      <c r="CVW11" s="19"/>
      <c r="CVX11" s="19"/>
      <c r="CVY11" s="19"/>
      <c r="CVZ11" s="19"/>
      <c r="CWA11" s="19"/>
      <c r="CWB11" s="19"/>
      <c r="CWC11" s="19"/>
      <c r="CWD11" s="19"/>
      <c r="CWE11" s="19"/>
      <c r="CWF11" s="19"/>
      <c r="CWG11" s="19"/>
      <c r="CWH11" s="19"/>
      <c r="CWI11" s="19"/>
      <c r="CWJ11" s="19"/>
      <c r="CWK11" s="19"/>
      <c r="CWL11" s="19"/>
      <c r="CWM11" s="19"/>
      <c r="CWN11" s="19"/>
      <c r="CWO11" s="19"/>
      <c r="CWP11" s="19"/>
      <c r="CWQ11" s="19"/>
      <c r="CWR11" s="19"/>
      <c r="CWS11" s="19"/>
      <c r="CWT11" s="19"/>
      <c r="CWU11" s="19"/>
      <c r="CWV11" s="19"/>
      <c r="CWW11" s="19"/>
      <c r="CWX11" s="19"/>
      <c r="CWY11" s="19"/>
      <c r="CWZ11" s="19"/>
      <c r="CXA11" s="19"/>
      <c r="CXB11" s="19"/>
      <c r="CXC11" s="19"/>
      <c r="CXD11" s="19"/>
      <c r="CXE11" s="19"/>
      <c r="CXF11" s="19"/>
      <c r="CXG11" s="19"/>
      <c r="CXH11" s="19"/>
      <c r="CXI11" s="19"/>
      <c r="CXJ11" s="19"/>
      <c r="CXK11" s="19"/>
      <c r="CXL11" s="19"/>
      <c r="CXM11" s="19"/>
      <c r="CXN11" s="19"/>
      <c r="CXO11" s="19"/>
      <c r="CXP11" s="19"/>
      <c r="CXQ11" s="19"/>
      <c r="CXR11" s="19"/>
      <c r="CXS11" s="19"/>
      <c r="CXT11" s="19"/>
      <c r="CXU11" s="19"/>
      <c r="CXV11" s="19"/>
      <c r="CXW11" s="19"/>
      <c r="CXX11" s="19"/>
      <c r="CXY11" s="19"/>
      <c r="CXZ11" s="19"/>
      <c r="CYA11" s="19"/>
      <c r="CYB11" s="19"/>
      <c r="CYC11" s="19"/>
      <c r="CYD11" s="19"/>
      <c r="CYE11" s="19"/>
      <c r="CYF11" s="19"/>
      <c r="CYG11" s="19"/>
      <c r="CYH11" s="19"/>
      <c r="CYI11" s="19"/>
      <c r="CYJ11" s="19"/>
      <c r="CYK11" s="19"/>
      <c r="CYL11" s="19"/>
      <c r="CYM11" s="19"/>
      <c r="CYN11" s="19"/>
      <c r="CYO11" s="19"/>
      <c r="CYP11" s="19"/>
      <c r="CYQ11" s="19"/>
      <c r="CYR11" s="19"/>
      <c r="CYS11" s="19"/>
      <c r="CYT11" s="19"/>
      <c r="CYU11" s="19"/>
      <c r="CYV11" s="19"/>
      <c r="CYW11" s="19"/>
      <c r="CYX11" s="19"/>
      <c r="CYY11" s="19"/>
      <c r="CYZ11" s="19"/>
      <c r="CZA11" s="19"/>
      <c r="CZB11" s="19"/>
      <c r="CZC11" s="19"/>
      <c r="CZD11" s="19"/>
      <c r="CZE11" s="19"/>
      <c r="CZF11" s="19"/>
      <c r="CZG11" s="19"/>
      <c r="CZH11" s="19"/>
      <c r="CZI11" s="19"/>
      <c r="CZJ11" s="19"/>
      <c r="CZK11" s="19"/>
      <c r="CZL11" s="19"/>
      <c r="CZM11" s="19"/>
      <c r="CZN11" s="19"/>
      <c r="CZO11" s="19"/>
      <c r="CZP11" s="19"/>
      <c r="CZQ11" s="19"/>
      <c r="CZR11" s="19"/>
      <c r="CZS11" s="19"/>
      <c r="CZT11" s="19"/>
      <c r="CZU11" s="19"/>
      <c r="CZV11" s="19"/>
      <c r="CZW11" s="19"/>
      <c r="CZX11" s="19"/>
      <c r="CZY11" s="19"/>
      <c r="CZZ11" s="19"/>
      <c r="DAA11" s="19"/>
      <c r="DAB11" s="19"/>
      <c r="DAC11" s="19"/>
      <c r="DAD11" s="19"/>
      <c r="DAE11" s="19"/>
      <c r="DAF11" s="19"/>
      <c r="DAG11" s="19"/>
      <c r="DAH11" s="19"/>
      <c r="DAI11" s="19"/>
      <c r="DAJ11" s="19"/>
      <c r="DAK11" s="19"/>
      <c r="DAL11" s="19"/>
      <c r="DAM11" s="19"/>
      <c r="DAN11" s="19"/>
      <c r="DAO11" s="19"/>
      <c r="DAP11" s="19"/>
      <c r="DAQ11" s="19"/>
      <c r="DAR11" s="19"/>
      <c r="DAS11" s="19"/>
      <c r="DAT11" s="19"/>
      <c r="DAU11" s="19"/>
      <c r="DAV11" s="19"/>
      <c r="DAW11" s="19"/>
      <c r="DAX11" s="19"/>
      <c r="DAY11" s="19"/>
      <c r="DAZ11" s="19"/>
      <c r="DBA11" s="19"/>
      <c r="DBB11" s="19"/>
      <c r="DBC11" s="19"/>
      <c r="DBD11" s="19"/>
      <c r="DBE11" s="19"/>
      <c r="DBF11" s="19"/>
      <c r="DBG11" s="19"/>
      <c r="DBH11" s="19"/>
      <c r="DBI11" s="19"/>
      <c r="DBJ11" s="19"/>
      <c r="DBK11" s="19"/>
      <c r="DBL11" s="19"/>
      <c r="DBM11" s="19"/>
      <c r="DBN11" s="19"/>
      <c r="DBO11" s="19"/>
      <c r="DBP11" s="19"/>
      <c r="DBQ11" s="19"/>
      <c r="DBR11" s="19"/>
      <c r="DBS11" s="19"/>
      <c r="DBT11" s="19"/>
      <c r="DBU11" s="19"/>
      <c r="DBV11" s="19"/>
      <c r="DBW11" s="19"/>
      <c r="DBX11" s="19"/>
      <c r="DBY11" s="19"/>
      <c r="DBZ11" s="19"/>
      <c r="DCA11" s="19"/>
      <c r="DCB11" s="19"/>
      <c r="DCC11" s="19"/>
      <c r="DCD11" s="19"/>
      <c r="DCE11" s="19"/>
      <c r="DCF11" s="19"/>
      <c r="DCG11" s="19"/>
      <c r="DCH11" s="19"/>
      <c r="DCI11" s="19"/>
      <c r="DCJ11" s="19"/>
      <c r="DCK11" s="19"/>
      <c r="DCL11" s="19"/>
      <c r="DCM11" s="19"/>
      <c r="DCN11" s="19"/>
      <c r="DCO11" s="19"/>
      <c r="DCP11" s="19"/>
      <c r="DCQ11" s="19"/>
      <c r="DCR11" s="19"/>
      <c r="DCS11" s="19"/>
      <c r="DCT11" s="19"/>
      <c r="DCU11" s="19"/>
      <c r="DCV11" s="19"/>
      <c r="DCW11" s="19"/>
      <c r="DCX11" s="19"/>
      <c r="DCY11" s="19"/>
      <c r="DCZ11" s="19"/>
      <c r="DDA11" s="19"/>
      <c r="DDB11" s="19"/>
      <c r="DDC11" s="19"/>
      <c r="DDD11" s="19"/>
      <c r="DDE11" s="19"/>
      <c r="DDF11" s="19"/>
      <c r="DDG11" s="19"/>
      <c r="DDH11" s="19"/>
      <c r="DDI11" s="19"/>
      <c r="DDJ11" s="19"/>
      <c r="DDK11" s="19"/>
      <c r="DDL11" s="19"/>
      <c r="DDM11" s="19"/>
      <c r="DDN11" s="19"/>
      <c r="DDO11" s="19"/>
      <c r="DDP11" s="19"/>
      <c r="DDQ11" s="19"/>
      <c r="DDR11" s="19"/>
      <c r="DDS11" s="19"/>
      <c r="DDT11" s="19"/>
      <c r="DDU11" s="19"/>
      <c r="DDV11" s="19"/>
      <c r="DDW11" s="19"/>
      <c r="DDX11" s="19"/>
      <c r="DDY11" s="19"/>
      <c r="DDZ11" s="19"/>
      <c r="DEA11" s="19"/>
      <c r="DEB11" s="19"/>
      <c r="DEC11" s="19"/>
      <c r="DED11" s="19"/>
      <c r="DEE11" s="19"/>
      <c r="DEF11" s="19"/>
      <c r="DEG11" s="19"/>
      <c r="DEH11" s="19"/>
      <c r="DEI11" s="19"/>
      <c r="DEJ11" s="19"/>
      <c r="DEK11" s="19"/>
      <c r="DEL11" s="19"/>
      <c r="DEM11" s="19"/>
      <c r="DEN11" s="19"/>
      <c r="DEO11" s="19"/>
      <c r="DEP11" s="19"/>
      <c r="DEQ11" s="19"/>
      <c r="DER11" s="19"/>
      <c r="DES11" s="19"/>
      <c r="DET11" s="19"/>
      <c r="DEU11" s="19"/>
      <c r="DEV11" s="19"/>
      <c r="DEW11" s="19"/>
      <c r="DEX11" s="19"/>
      <c r="DEY11" s="19"/>
      <c r="DEZ11" s="19"/>
      <c r="DFA11" s="19"/>
      <c r="DFB11" s="19"/>
      <c r="DFC11" s="19"/>
      <c r="DFD11" s="19"/>
      <c r="DFE11" s="19"/>
      <c r="DFF11" s="19"/>
      <c r="DFG11" s="19"/>
      <c r="DFH11" s="19"/>
      <c r="DFI11" s="19"/>
      <c r="DFJ11" s="19"/>
      <c r="DFK11" s="19"/>
      <c r="DFL11" s="19"/>
      <c r="DFM11" s="19"/>
      <c r="DFN11" s="19"/>
      <c r="DFO11" s="19"/>
      <c r="DFP11" s="19"/>
      <c r="DFQ11" s="19"/>
      <c r="DFR11" s="19"/>
      <c r="DFS11" s="19"/>
      <c r="DFT11" s="19"/>
      <c r="DFU11" s="19"/>
      <c r="DFV11" s="19"/>
      <c r="DFW11" s="19"/>
      <c r="DFX11" s="19"/>
      <c r="DFY11" s="19"/>
      <c r="DFZ11" s="19"/>
      <c r="DGA11" s="19"/>
      <c r="DGB11" s="19"/>
      <c r="DGC11" s="19"/>
      <c r="DGD11" s="19"/>
      <c r="DGE11" s="19"/>
      <c r="DGF11" s="19"/>
      <c r="DGG11" s="19"/>
      <c r="DGH11" s="19"/>
      <c r="DGI11" s="19"/>
      <c r="DGJ11" s="19"/>
      <c r="DGK11" s="19"/>
      <c r="DGL11" s="19"/>
      <c r="DGM11" s="19"/>
      <c r="DGN11" s="19"/>
      <c r="DGO11" s="19"/>
      <c r="DGP11" s="19"/>
      <c r="DGQ11" s="19"/>
      <c r="DGR11" s="19"/>
      <c r="DGS11" s="19"/>
      <c r="DGT11" s="19"/>
      <c r="DGU11" s="19"/>
      <c r="DGV11" s="19"/>
      <c r="DGW11" s="19"/>
      <c r="DGX11" s="19"/>
      <c r="DGY11" s="19"/>
      <c r="DGZ11" s="19"/>
      <c r="DHA11" s="19"/>
      <c r="DHB11" s="19"/>
      <c r="DHC11" s="19"/>
      <c r="DHD11" s="19"/>
      <c r="DHE11" s="19"/>
      <c r="DHF11" s="19"/>
      <c r="DHG11" s="19"/>
      <c r="DHH11" s="19"/>
      <c r="DHI11" s="19"/>
      <c r="DHJ11" s="19"/>
      <c r="DHK11" s="19"/>
      <c r="DHL11" s="19"/>
      <c r="DHM11" s="19"/>
      <c r="DHN11" s="19"/>
      <c r="DHO11" s="19"/>
      <c r="DHP11" s="19"/>
      <c r="DHQ11" s="19"/>
      <c r="DHR11" s="19"/>
      <c r="DHS11" s="19"/>
      <c r="DHT11" s="19"/>
      <c r="DHU11" s="19"/>
      <c r="DHV11" s="19"/>
      <c r="DHW11" s="19"/>
      <c r="DHX11" s="19"/>
      <c r="DHY11" s="19"/>
      <c r="DHZ11" s="19"/>
      <c r="DIA11" s="19"/>
      <c r="DIB11" s="19"/>
      <c r="DIC11" s="19"/>
      <c r="DID11" s="19"/>
      <c r="DIE11" s="19"/>
      <c r="DIF11" s="19"/>
      <c r="DIG11" s="19"/>
      <c r="DIH11" s="19"/>
      <c r="DII11" s="19"/>
      <c r="DIJ11" s="19"/>
      <c r="DIK11" s="19"/>
      <c r="DIL11" s="19"/>
      <c r="DIM11" s="19"/>
      <c r="DIN11" s="19"/>
      <c r="DIO11" s="19"/>
      <c r="DIP11" s="19"/>
      <c r="DIQ11" s="19"/>
      <c r="DIR11" s="19"/>
      <c r="DIS11" s="19"/>
      <c r="DIT11" s="19"/>
      <c r="DIU11" s="19"/>
      <c r="DIV11" s="19"/>
      <c r="DIW11" s="19"/>
      <c r="DIX11" s="19"/>
      <c r="DIY11" s="19"/>
      <c r="DIZ11" s="19"/>
      <c r="DJA11" s="19"/>
      <c r="DJB11" s="19"/>
      <c r="DJC11" s="19"/>
      <c r="DJD11" s="19"/>
      <c r="DJE11" s="19"/>
      <c r="DJF11" s="19"/>
      <c r="DJG11" s="19"/>
      <c r="DJH11" s="19"/>
      <c r="DJI11" s="19"/>
      <c r="DJJ11" s="19"/>
      <c r="DJK11" s="19"/>
      <c r="DJL11" s="19"/>
      <c r="DJM11" s="19"/>
      <c r="DJN11" s="19"/>
      <c r="DJO11" s="19"/>
      <c r="DJP11" s="19"/>
      <c r="DJQ11" s="19"/>
      <c r="DJR11" s="19"/>
      <c r="DJS11" s="19"/>
      <c r="DJT11" s="19"/>
      <c r="DJU11" s="19"/>
      <c r="DJV11" s="19"/>
      <c r="DJW11" s="19"/>
      <c r="DJX11" s="19"/>
      <c r="DJY11" s="19"/>
      <c r="DJZ11" s="19"/>
      <c r="DKA11" s="19"/>
      <c r="DKB11" s="19"/>
      <c r="DKC11" s="19"/>
      <c r="DKD11" s="19"/>
      <c r="DKE11" s="19"/>
      <c r="DKF11" s="19"/>
      <c r="DKG11" s="19"/>
      <c r="DKH11" s="19"/>
      <c r="DKI11" s="19"/>
      <c r="DKJ11" s="19"/>
      <c r="DKK11" s="19"/>
      <c r="DKL11" s="19"/>
      <c r="DKM11" s="19"/>
      <c r="DKN11" s="19"/>
      <c r="DKO11" s="19"/>
      <c r="DKP11" s="19"/>
      <c r="DKQ11" s="19"/>
      <c r="DKR11" s="19"/>
      <c r="DKS11" s="19"/>
      <c r="DKT11" s="19"/>
      <c r="DKU11" s="19"/>
      <c r="DKV11" s="19"/>
      <c r="DKW11" s="19"/>
      <c r="DKX11" s="19"/>
      <c r="DKY11" s="19"/>
      <c r="DKZ11" s="19"/>
      <c r="DLA11" s="19"/>
      <c r="DLB11" s="19"/>
      <c r="DLC11" s="19"/>
      <c r="DLD11" s="19"/>
      <c r="DLE11" s="19"/>
      <c r="DLF11" s="19"/>
      <c r="DLG11" s="19"/>
      <c r="DLH11" s="19"/>
      <c r="DLI11" s="19"/>
      <c r="DLJ11" s="19"/>
      <c r="DLK11" s="19"/>
      <c r="DLL11" s="19"/>
      <c r="DLM11" s="19"/>
      <c r="DLN11" s="19"/>
      <c r="DLO11" s="19"/>
      <c r="DLP11" s="19"/>
      <c r="DLQ11" s="19"/>
      <c r="DLR11" s="19"/>
      <c r="DLS11" s="19"/>
      <c r="DLT11" s="19"/>
      <c r="DLU11" s="19"/>
      <c r="DLV11" s="19"/>
      <c r="DLW11" s="19"/>
      <c r="DLX11" s="19"/>
      <c r="DLY11" s="19"/>
      <c r="DLZ11" s="19"/>
      <c r="DMA11" s="19"/>
      <c r="DMB11" s="19"/>
      <c r="DMC11" s="19"/>
      <c r="DMD11" s="19"/>
      <c r="DME11" s="19"/>
      <c r="DMF11" s="19"/>
      <c r="DMG11" s="19"/>
      <c r="DMH11" s="19"/>
      <c r="DMI11" s="19"/>
      <c r="DMJ11" s="19"/>
      <c r="DMK11" s="19"/>
      <c r="DML11" s="19"/>
      <c r="DMM11" s="19"/>
      <c r="DMN11" s="19"/>
      <c r="DMO11" s="19"/>
      <c r="DMP11" s="19"/>
      <c r="DMQ11" s="19"/>
      <c r="DMR11" s="19"/>
      <c r="DMS11" s="19"/>
      <c r="DMT11" s="19"/>
      <c r="DMU11" s="19"/>
      <c r="DMV11" s="19"/>
      <c r="DMW11" s="19"/>
      <c r="DMX11" s="19"/>
      <c r="DMY11" s="19"/>
      <c r="DMZ11" s="19"/>
      <c r="DNA11" s="19"/>
      <c r="DNB11" s="19"/>
      <c r="DNC11" s="19"/>
      <c r="DND11" s="19"/>
      <c r="DNE11" s="19"/>
      <c r="DNF11" s="19"/>
      <c r="DNG11" s="19"/>
      <c r="DNH11" s="19"/>
      <c r="DNI11" s="19"/>
      <c r="DNJ11" s="19"/>
      <c r="DNK11" s="19"/>
      <c r="DNL11" s="19"/>
      <c r="DNM11" s="19"/>
      <c r="DNN11" s="19"/>
      <c r="DNO11" s="19"/>
      <c r="DNP11" s="19"/>
      <c r="DNQ11" s="19"/>
      <c r="DNR11" s="19"/>
      <c r="DNS11" s="19"/>
      <c r="DNT11" s="19"/>
      <c r="DNU11" s="19"/>
      <c r="DNV11" s="19"/>
      <c r="DNW11" s="19"/>
      <c r="DNX11" s="19"/>
      <c r="DNY11" s="19"/>
      <c r="DNZ11" s="19"/>
      <c r="DOA11" s="19"/>
      <c r="DOB11" s="19"/>
      <c r="DOC11" s="19"/>
      <c r="DOD11" s="19"/>
      <c r="DOE11" s="19"/>
      <c r="DOF11" s="19"/>
      <c r="DOG11" s="19"/>
      <c r="DOH11" s="19"/>
      <c r="DOI11" s="19"/>
      <c r="DOJ11" s="19"/>
      <c r="DOK11" s="19"/>
      <c r="DOL11" s="19"/>
      <c r="DOM11" s="19"/>
      <c r="DON11" s="19"/>
      <c r="DOO11" s="19"/>
      <c r="DOP11" s="19"/>
      <c r="DOQ11" s="19"/>
      <c r="DOR11" s="19"/>
      <c r="DOS11" s="19"/>
      <c r="DOT11" s="19"/>
      <c r="DOU11" s="19"/>
      <c r="DOV11" s="19"/>
      <c r="DOW11" s="19"/>
      <c r="DOX11" s="19"/>
      <c r="DOY11" s="19"/>
      <c r="DOZ11" s="19"/>
      <c r="DPA11" s="19"/>
      <c r="DPB11" s="19"/>
      <c r="DPC11" s="19"/>
      <c r="DPD11" s="19"/>
      <c r="DPE11" s="19"/>
      <c r="DPF11" s="19"/>
      <c r="DPG11" s="19"/>
      <c r="DPH11" s="19"/>
      <c r="DPI11" s="19"/>
      <c r="DPJ11" s="19"/>
      <c r="DPK11" s="19"/>
      <c r="DPL11" s="19"/>
      <c r="DPM11" s="19"/>
      <c r="DPN11" s="19"/>
      <c r="DPO11" s="19"/>
      <c r="DPP11" s="19"/>
      <c r="DPQ11" s="19"/>
      <c r="DPR11" s="19"/>
      <c r="DPS11" s="19"/>
      <c r="DPT11" s="19"/>
      <c r="DPU11" s="19"/>
      <c r="DPV11" s="19"/>
      <c r="DPW11" s="19"/>
      <c r="DPX11" s="19"/>
      <c r="DPY11" s="19"/>
      <c r="DPZ11" s="19"/>
      <c r="DQA11" s="19"/>
      <c r="DQB11" s="19"/>
      <c r="DQC11" s="19"/>
      <c r="DQD11" s="19"/>
      <c r="DQE11" s="19"/>
      <c r="DQF11" s="19"/>
      <c r="DQG11" s="19"/>
      <c r="DQH11" s="19"/>
      <c r="DQI11" s="19"/>
      <c r="DQJ11" s="19"/>
      <c r="DQK11" s="19"/>
      <c r="DQL11" s="19"/>
      <c r="DQM11" s="19"/>
      <c r="DQN11" s="19"/>
      <c r="DQO11" s="19"/>
      <c r="DQP11" s="19"/>
      <c r="DQQ11" s="19"/>
      <c r="DQR11" s="19"/>
      <c r="DQS11" s="19"/>
      <c r="DQT11" s="19"/>
      <c r="DQU11" s="19"/>
      <c r="DQV11" s="19"/>
      <c r="DQW11" s="19"/>
      <c r="DQX11" s="19"/>
      <c r="DQY11" s="19"/>
      <c r="DQZ11" s="19"/>
      <c r="DRA11" s="19"/>
      <c r="DRB11" s="19"/>
      <c r="DRC11" s="19"/>
      <c r="DRD11" s="19"/>
      <c r="DRE11" s="19"/>
      <c r="DRF11" s="19"/>
      <c r="DRG11" s="19"/>
      <c r="DRH11" s="19"/>
      <c r="DRI11" s="19"/>
      <c r="DRJ11" s="19"/>
      <c r="DRK11" s="19"/>
      <c r="DRL11" s="19"/>
      <c r="DRM11" s="19"/>
      <c r="DRN11" s="19"/>
      <c r="DRO11" s="19"/>
      <c r="DRP11" s="19"/>
      <c r="DRQ11" s="19"/>
      <c r="DRR11" s="19"/>
      <c r="DRS11" s="19"/>
      <c r="DRT11" s="19"/>
      <c r="DRU11" s="19"/>
      <c r="DRV11" s="19"/>
      <c r="DRW11" s="19"/>
      <c r="DRX11" s="19"/>
      <c r="DRY11" s="19"/>
      <c r="DRZ11" s="19"/>
      <c r="DSA11" s="19"/>
      <c r="DSB11" s="19"/>
      <c r="DSC11" s="19"/>
      <c r="DSD11" s="19"/>
      <c r="DSE11" s="19"/>
      <c r="DSF11" s="19"/>
      <c r="DSG11" s="19"/>
      <c r="DSH11" s="19"/>
      <c r="DSI11" s="19"/>
      <c r="DSJ11" s="19"/>
      <c r="DSK11" s="19"/>
      <c r="DSL11" s="19"/>
      <c r="DSM11" s="19"/>
      <c r="DSN11" s="19"/>
      <c r="DSO11" s="19"/>
      <c r="DSP11" s="19"/>
      <c r="DSQ11" s="19"/>
      <c r="DSR11" s="19"/>
      <c r="DSS11" s="19"/>
      <c r="DST11" s="19"/>
      <c r="DSU11" s="19"/>
      <c r="DSV11" s="19"/>
      <c r="DSW11" s="19"/>
      <c r="DSX11" s="19"/>
      <c r="DSY11" s="19"/>
      <c r="DSZ11" s="19"/>
      <c r="DTA11" s="19"/>
      <c r="DTB11" s="19"/>
      <c r="DTC11" s="19"/>
      <c r="DTD11" s="19"/>
      <c r="DTE11" s="19"/>
      <c r="DTF11" s="19"/>
      <c r="DTG11" s="19"/>
      <c r="DTH11" s="19"/>
      <c r="DTI11" s="19"/>
      <c r="DTJ11" s="19"/>
      <c r="DTK11" s="19"/>
      <c r="DTL11" s="19"/>
      <c r="DTM11" s="19"/>
      <c r="DTN11" s="19"/>
      <c r="DTO11" s="19"/>
      <c r="DTP11" s="19"/>
      <c r="DTQ11" s="19"/>
      <c r="DTR11" s="19"/>
      <c r="DTS11" s="19"/>
      <c r="DTT11" s="19"/>
      <c r="DTU11" s="19"/>
      <c r="DTV11" s="19"/>
      <c r="DTW11" s="19"/>
      <c r="DTX11" s="19"/>
      <c r="DTY11" s="19"/>
      <c r="DTZ11" s="19"/>
      <c r="DUA11" s="19"/>
      <c r="DUB11" s="19"/>
      <c r="DUC11" s="19"/>
      <c r="DUD11" s="19"/>
      <c r="DUE11" s="19"/>
      <c r="DUF11" s="19"/>
      <c r="DUG11" s="19"/>
      <c r="DUH11" s="19"/>
      <c r="DUI11" s="19"/>
      <c r="DUJ11" s="19"/>
      <c r="DUK11" s="19"/>
      <c r="DUL11" s="19"/>
      <c r="DUM11" s="19"/>
      <c r="DUN11" s="19"/>
      <c r="DUO11" s="19"/>
      <c r="DUP11" s="19"/>
      <c r="DUQ11" s="19"/>
      <c r="DUR11" s="19"/>
      <c r="DUS11" s="19"/>
      <c r="DUT11" s="19"/>
      <c r="DUU11" s="19"/>
      <c r="DUV11" s="19"/>
      <c r="DUW11" s="19"/>
      <c r="DUX11" s="19"/>
      <c r="DUY11" s="19"/>
      <c r="DUZ11" s="19"/>
      <c r="DVA11" s="19"/>
      <c r="DVB11" s="19"/>
      <c r="DVC11" s="19"/>
      <c r="DVD11" s="19"/>
      <c r="DVE11" s="19"/>
      <c r="DVF11" s="19"/>
      <c r="DVG11" s="19"/>
      <c r="DVH11" s="19"/>
      <c r="DVI11" s="19"/>
      <c r="DVJ11" s="19"/>
      <c r="DVK11" s="19"/>
      <c r="DVL11" s="19"/>
      <c r="DVM11" s="19"/>
      <c r="DVN11" s="19"/>
      <c r="DVO11" s="19"/>
      <c r="DVP11" s="19"/>
      <c r="DVQ11" s="19"/>
      <c r="DVR11" s="19"/>
      <c r="DVS11" s="19"/>
      <c r="DVT11" s="19"/>
      <c r="DVU11" s="19"/>
      <c r="DVV11" s="19"/>
      <c r="DVW11" s="19"/>
      <c r="DVX11" s="19"/>
      <c r="DVY11" s="19"/>
      <c r="DVZ11" s="19"/>
      <c r="DWA11" s="19"/>
      <c r="DWB11" s="19"/>
      <c r="DWC11" s="19"/>
      <c r="DWD11" s="19"/>
      <c r="DWE11" s="19"/>
      <c r="DWF11" s="19"/>
      <c r="DWG11" s="19"/>
      <c r="DWH11" s="19"/>
      <c r="DWI11" s="19"/>
      <c r="DWJ11" s="19"/>
      <c r="DWK11" s="19"/>
      <c r="DWL11" s="19"/>
      <c r="DWM11" s="19"/>
      <c r="DWN11" s="19"/>
      <c r="DWO11" s="19"/>
      <c r="DWP11" s="19"/>
      <c r="DWQ11" s="19"/>
      <c r="DWR11" s="19"/>
      <c r="DWS11" s="19"/>
      <c r="DWT11" s="19"/>
      <c r="DWU11" s="19"/>
      <c r="DWV11" s="19"/>
      <c r="DWW11" s="19"/>
      <c r="DWX11" s="19"/>
      <c r="DWY11" s="19"/>
      <c r="DWZ11" s="19"/>
      <c r="DXA11" s="19"/>
      <c r="DXB11" s="19"/>
      <c r="DXC11" s="19"/>
      <c r="DXD11" s="19"/>
      <c r="DXE11" s="19"/>
      <c r="DXF11" s="19"/>
      <c r="DXG11" s="19"/>
      <c r="DXH11" s="19"/>
      <c r="DXI11" s="19"/>
      <c r="DXJ11" s="19"/>
      <c r="DXK11" s="19"/>
      <c r="DXL11" s="19"/>
      <c r="DXM11" s="19"/>
      <c r="DXN11" s="19"/>
      <c r="DXO11" s="19"/>
      <c r="DXP11" s="19"/>
      <c r="DXQ11" s="19"/>
      <c r="DXR11" s="19"/>
      <c r="DXS11" s="19"/>
      <c r="DXT11" s="19"/>
      <c r="DXU11" s="19"/>
      <c r="DXV11" s="19"/>
      <c r="DXW11" s="19"/>
      <c r="DXX11" s="19"/>
      <c r="DXY11" s="19"/>
      <c r="DXZ11" s="19"/>
      <c r="DYA11" s="19"/>
      <c r="DYB11" s="19"/>
      <c r="DYC11" s="19"/>
      <c r="DYD11" s="19"/>
      <c r="DYE11" s="19"/>
      <c r="DYF11" s="19"/>
      <c r="DYG11" s="19"/>
      <c r="DYH11" s="19"/>
      <c r="DYI11" s="19"/>
      <c r="DYJ11" s="19"/>
      <c r="DYK11" s="19"/>
      <c r="DYL11" s="19"/>
      <c r="DYM11" s="19"/>
      <c r="DYN11" s="19"/>
      <c r="DYO11" s="19"/>
      <c r="DYP11" s="19"/>
      <c r="DYQ11" s="19"/>
      <c r="DYR11" s="19"/>
      <c r="DYS11" s="19"/>
      <c r="DYT11" s="19"/>
      <c r="DYU11" s="19"/>
      <c r="DYV11" s="19"/>
      <c r="DYW11" s="19"/>
      <c r="DYX11" s="19"/>
      <c r="DYY11" s="19"/>
      <c r="DYZ11" s="19"/>
      <c r="DZA11" s="19"/>
      <c r="DZB11" s="19"/>
      <c r="DZC11" s="19"/>
      <c r="DZD11" s="19"/>
      <c r="DZE11" s="19"/>
      <c r="DZF11" s="19"/>
      <c r="DZG11" s="19"/>
      <c r="DZH11" s="19"/>
      <c r="DZI11" s="19"/>
      <c r="DZJ11" s="19"/>
      <c r="DZK11" s="19"/>
      <c r="DZL11" s="19"/>
      <c r="DZM11" s="19"/>
      <c r="DZN11" s="19"/>
      <c r="DZO11" s="19"/>
      <c r="DZP11" s="19"/>
      <c r="DZQ11" s="19"/>
      <c r="DZR11" s="19"/>
      <c r="DZS11" s="19"/>
      <c r="DZT11" s="19"/>
      <c r="DZU11" s="19"/>
      <c r="DZV11" s="19"/>
      <c r="DZW11" s="19"/>
      <c r="DZX11" s="19"/>
      <c r="DZY11" s="19"/>
      <c r="DZZ11" s="19"/>
      <c r="EAA11" s="19"/>
      <c r="EAB11" s="19"/>
      <c r="EAC11" s="19"/>
      <c r="EAD11" s="19"/>
      <c r="EAE11" s="19"/>
      <c r="EAF11" s="19"/>
      <c r="EAG11" s="19"/>
      <c r="EAH11" s="19"/>
      <c r="EAI11" s="19"/>
      <c r="EAJ11" s="19"/>
      <c r="EAK11" s="19"/>
      <c r="EAL11" s="19"/>
      <c r="EAM11" s="19"/>
      <c r="EAN11" s="19"/>
      <c r="EAO11" s="19"/>
      <c r="EAP11" s="19"/>
      <c r="EAQ11" s="19"/>
      <c r="EAR11" s="19"/>
      <c r="EAS11" s="19"/>
      <c r="EAT11" s="19"/>
      <c r="EAU11" s="19"/>
      <c r="EAV11" s="19"/>
      <c r="EAW11" s="19"/>
      <c r="EAX11" s="19"/>
      <c r="EAY11" s="19"/>
      <c r="EAZ11" s="19"/>
      <c r="EBA11" s="19"/>
      <c r="EBB11" s="19"/>
      <c r="EBC11" s="19"/>
      <c r="EBD11" s="19"/>
      <c r="EBE11" s="19"/>
      <c r="EBF11" s="19"/>
      <c r="EBG11" s="19"/>
      <c r="EBH11" s="19"/>
      <c r="EBI11" s="19"/>
      <c r="EBJ11" s="19"/>
      <c r="EBK11" s="19"/>
      <c r="EBL11" s="19"/>
      <c r="EBM11" s="19"/>
      <c r="EBN11" s="19"/>
      <c r="EBO11" s="19"/>
      <c r="EBP11" s="19"/>
      <c r="EBQ11" s="19"/>
      <c r="EBR11" s="19"/>
      <c r="EBS11" s="19"/>
      <c r="EBT11" s="19"/>
      <c r="EBU11" s="19"/>
      <c r="EBV11" s="19"/>
      <c r="EBW11" s="19"/>
      <c r="EBX11" s="19"/>
      <c r="EBY11" s="19"/>
      <c r="EBZ11" s="19"/>
      <c r="ECA11" s="19"/>
      <c r="ECB11" s="19"/>
      <c r="ECC11" s="19"/>
      <c r="ECD11" s="19"/>
      <c r="ECE11" s="19"/>
      <c r="ECF11" s="19"/>
      <c r="ECG11" s="19"/>
      <c r="ECH11" s="19"/>
      <c r="ECI11" s="19"/>
      <c r="ECJ11" s="19"/>
      <c r="ECK11" s="19"/>
      <c r="ECL11" s="19"/>
      <c r="ECM11" s="19"/>
      <c r="ECN11" s="19"/>
      <c r="ECO11" s="19"/>
      <c r="ECP11" s="19"/>
      <c r="ECQ11" s="19"/>
      <c r="ECR11" s="19"/>
      <c r="ECS11" s="19"/>
      <c r="ECT11" s="19"/>
      <c r="ECU11" s="19"/>
      <c r="ECV11" s="19"/>
      <c r="ECW11" s="19"/>
      <c r="ECX11" s="19"/>
      <c r="ECY11" s="19"/>
      <c r="ECZ11" s="19"/>
      <c r="EDA11" s="19"/>
      <c r="EDB11" s="19"/>
      <c r="EDC11" s="19"/>
      <c r="EDD11" s="19"/>
      <c r="EDE11" s="19"/>
      <c r="EDF11" s="19"/>
      <c r="EDG11" s="19"/>
      <c r="EDH11" s="19"/>
      <c r="EDI11" s="19"/>
      <c r="EDJ11" s="19"/>
      <c r="EDK11" s="19"/>
      <c r="EDL11" s="19"/>
      <c r="EDM11" s="19"/>
      <c r="EDN11" s="19"/>
      <c r="EDO11" s="19"/>
      <c r="EDP11" s="19"/>
      <c r="EDQ11" s="19"/>
      <c r="EDR11" s="19"/>
      <c r="EDS11" s="19"/>
      <c r="EDT11" s="19"/>
      <c r="EDU11" s="19"/>
      <c r="EDV11" s="19"/>
      <c r="EDW11" s="19"/>
      <c r="EDX11" s="19"/>
      <c r="EDY11" s="19"/>
      <c r="EDZ11" s="19"/>
      <c r="EEA11" s="19"/>
      <c r="EEB11" s="19"/>
      <c r="EEC11" s="19"/>
      <c r="EED11" s="19"/>
      <c r="EEE11" s="19"/>
      <c r="EEF11" s="19"/>
      <c r="EEG11" s="19"/>
      <c r="EEH11" s="19"/>
      <c r="EEI11" s="19"/>
      <c r="EEJ11" s="19"/>
      <c r="EEK11" s="19"/>
      <c r="EEL11" s="19"/>
      <c r="EEM11" s="19"/>
      <c r="EEN11" s="19"/>
      <c r="EEO11" s="19"/>
      <c r="EEP11" s="19"/>
      <c r="EEQ11" s="19"/>
      <c r="EER11" s="19"/>
      <c r="EES11" s="19"/>
      <c r="EET11" s="19"/>
      <c r="EEU11" s="19"/>
      <c r="EEV11" s="19"/>
      <c r="EEW11" s="19"/>
      <c r="EEX11" s="19"/>
      <c r="EEY11" s="19"/>
      <c r="EEZ11" s="19"/>
      <c r="EFA11" s="19"/>
      <c r="EFB11" s="19"/>
      <c r="EFC11" s="19"/>
      <c r="EFD11" s="19"/>
      <c r="EFE11" s="19"/>
      <c r="EFF11" s="19"/>
      <c r="EFG11" s="19"/>
      <c r="EFH11" s="19"/>
      <c r="EFI11" s="19"/>
      <c r="EFJ11" s="19"/>
      <c r="EFK11" s="19"/>
      <c r="EFL11" s="19"/>
      <c r="EFM11" s="19"/>
      <c r="EFN11" s="19"/>
      <c r="EFO11" s="19"/>
      <c r="EFP11" s="19"/>
      <c r="EFQ11" s="19"/>
      <c r="EFR11" s="19"/>
      <c r="EFS11" s="19"/>
      <c r="EFT11" s="19"/>
      <c r="EFU11" s="19"/>
      <c r="EFV11" s="19"/>
      <c r="EFW11" s="19"/>
      <c r="EFX11" s="19"/>
      <c r="EFY11" s="19"/>
      <c r="EFZ11" s="19"/>
      <c r="EGA11" s="19"/>
      <c r="EGB11" s="19"/>
      <c r="EGC11" s="19"/>
      <c r="EGD11" s="19"/>
      <c r="EGE11" s="19"/>
      <c r="EGF11" s="19"/>
      <c r="EGG11" s="19"/>
      <c r="EGH11" s="19"/>
      <c r="EGI11" s="19"/>
      <c r="EGJ11" s="19"/>
      <c r="EGK11" s="19"/>
      <c r="EGL11" s="19"/>
      <c r="EGM11" s="19"/>
      <c r="EGN11" s="19"/>
      <c r="EGO11" s="19"/>
      <c r="EGP11" s="19"/>
      <c r="EGQ11" s="19"/>
      <c r="EGR11" s="19"/>
      <c r="EGS11" s="19"/>
      <c r="EGT11" s="19"/>
      <c r="EGU11" s="19"/>
      <c r="EGV11" s="19"/>
      <c r="EGW11" s="19"/>
      <c r="EGX11" s="19"/>
      <c r="EGY11" s="19"/>
      <c r="EGZ11" s="19"/>
      <c r="EHA11" s="19"/>
      <c r="EHB11" s="19"/>
      <c r="EHC11" s="19"/>
      <c r="EHD11" s="19"/>
      <c r="EHE11" s="19"/>
      <c r="EHF11" s="19"/>
      <c r="EHG11" s="19"/>
      <c r="EHH11" s="19"/>
      <c r="EHI11" s="19"/>
      <c r="EHJ11" s="19"/>
      <c r="EHK11" s="19"/>
      <c r="EHL11" s="19"/>
      <c r="EHM11" s="19"/>
      <c r="EHN11" s="19"/>
      <c r="EHO11" s="19"/>
      <c r="EHP11" s="19"/>
      <c r="EHQ11" s="19"/>
      <c r="EHR11" s="19"/>
      <c r="EHS11" s="19"/>
      <c r="EHT11" s="19"/>
      <c r="EHU11" s="19"/>
      <c r="EHV11" s="19"/>
      <c r="EHW11" s="19"/>
      <c r="EHX11" s="19"/>
      <c r="EHY11" s="19"/>
      <c r="EHZ11" s="19"/>
      <c r="EIA11" s="19"/>
      <c r="EIB11" s="19"/>
      <c r="EIC11" s="19"/>
      <c r="EID11" s="19"/>
      <c r="EIE11" s="19"/>
      <c r="EIF11" s="19"/>
      <c r="EIG11" s="19"/>
      <c r="EIH11" s="19"/>
      <c r="EII11" s="19"/>
      <c r="EIJ11" s="19"/>
      <c r="EIK11" s="19"/>
      <c r="EIL11" s="19"/>
      <c r="EIM11" s="19"/>
      <c r="EIN11" s="19"/>
      <c r="EIO11" s="19"/>
      <c r="EIP11" s="19"/>
      <c r="EIQ11" s="19"/>
      <c r="EIR11" s="19"/>
      <c r="EIS11" s="19"/>
      <c r="EIT11" s="19"/>
      <c r="EIU11" s="19"/>
      <c r="EIV11" s="19"/>
      <c r="EIW11" s="19"/>
      <c r="EIX11" s="19"/>
      <c r="EIY11" s="19"/>
      <c r="EIZ11" s="19"/>
      <c r="EJA11" s="19"/>
      <c r="EJB11" s="19"/>
      <c r="EJC11" s="19"/>
      <c r="EJD11" s="19"/>
      <c r="EJE11" s="19"/>
      <c r="EJF11" s="19"/>
      <c r="EJG11" s="19"/>
      <c r="EJH11" s="19"/>
      <c r="EJI11" s="19"/>
      <c r="EJJ11" s="19"/>
      <c r="EJK11" s="19"/>
      <c r="EJL11" s="19"/>
      <c r="EJM11" s="19"/>
      <c r="EJN11" s="19"/>
      <c r="EJO11" s="19"/>
      <c r="EJP11" s="19"/>
      <c r="EJQ11" s="19"/>
      <c r="EJR11" s="19"/>
      <c r="EJS11" s="19"/>
      <c r="EJT11" s="19"/>
      <c r="EJU11" s="19"/>
      <c r="EJV11" s="19"/>
      <c r="EJW11" s="19"/>
      <c r="EJX11" s="19"/>
      <c r="EJY11" s="19"/>
      <c r="EJZ11" s="19"/>
      <c r="EKA11" s="19"/>
      <c r="EKB11" s="19"/>
      <c r="EKC11" s="19"/>
      <c r="EKD11" s="19"/>
      <c r="EKE11" s="19"/>
      <c r="EKF11" s="19"/>
      <c r="EKG11" s="19"/>
      <c r="EKH11" s="19"/>
      <c r="EKI11" s="19"/>
      <c r="EKJ11" s="19"/>
      <c r="EKK11" s="19"/>
      <c r="EKL11" s="19"/>
      <c r="EKM11" s="19"/>
      <c r="EKN11" s="19"/>
      <c r="EKO11" s="19"/>
      <c r="EKP11" s="19"/>
      <c r="EKQ11" s="19"/>
      <c r="EKR11" s="19"/>
      <c r="EKS11" s="19"/>
      <c r="EKT11" s="19"/>
      <c r="EKU11" s="19"/>
      <c r="EKV11" s="19"/>
      <c r="EKW11" s="19"/>
      <c r="EKX11" s="19"/>
      <c r="EKY11" s="19"/>
      <c r="EKZ11" s="19"/>
      <c r="ELA11" s="19"/>
      <c r="ELB11" s="19"/>
      <c r="ELC11" s="19"/>
      <c r="ELD11" s="19"/>
      <c r="ELE11" s="19"/>
      <c r="ELF11" s="19"/>
      <c r="ELG11" s="19"/>
      <c r="ELH11" s="19"/>
      <c r="ELI11" s="19"/>
      <c r="ELJ11" s="19"/>
      <c r="ELK11" s="19"/>
      <c r="ELL11" s="19"/>
      <c r="ELM11" s="19"/>
      <c r="ELN11" s="19"/>
      <c r="ELO11" s="19"/>
      <c r="ELP11" s="19"/>
      <c r="ELQ11" s="19"/>
      <c r="ELR11" s="19"/>
      <c r="ELS11" s="19"/>
      <c r="ELT11" s="19"/>
      <c r="ELU11" s="19"/>
      <c r="ELV11" s="19"/>
      <c r="ELW11" s="19"/>
      <c r="ELX11" s="19"/>
      <c r="ELY11" s="19"/>
      <c r="ELZ11" s="19"/>
      <c r="EMA11" s="19"/>
      <c r="EMB11" s="19"/>
      <c r="EMC11" s="19"/>
      <c r="EMD11" s="19"/>
      <c r="EME11" s="19"/>
      <c r="EMF11" s="19"/>
      <c r="EMG11" s="19"/>
      <c r="EMH11" s="19"/>
      <c r="EMI11" s="19"/>
      <c r="EMJ11" s="19"/>
      <c r="EMK11" s="19"/>
      <c r="EML11" s="19"/>
      <c r="EMM11" s="19"/>
      <c r="EMN11" s="19"/>
      <c r="EMO11" s="19"/>
      <c r="EMP11" s="19"/>
      <c r="EMQ11" s="19"/>
      <c r="EMR11" s="19"/>
      <c r="EMS11" s="19"/>
      <c r="EMT11" s="19"/>
      <c r="EMU11" s="19"/>
      <c r="EMV11" s="19"/>
      <c r="EMW11" s="19"/>
      <c r="EMX11" s="19"/>
      <c r="EMY11" s="19"/>
      <c r="EMZ11" s="19"/>
      <c r="ENA11" s="19"/>
      <c r="ENB11" s="19"/>
      <c r="ENC11" s="19"/>
      <c r="END11" s="19"/>
      <c r="ENE11" s="19"/>
      <c r="ENF11" s="19"/>
      <c r="ENG11" s="19"/>
      <c r="ENH11" s="19"/>
      <c r="ENI11" s="19"/>
      <c r="ENJ11" s="19"/>
      <c r="ENK11" s="19"/>
      <c r="ENL11" s="19"/>
      <c r="ENM11" s="19"/>
      <c r="ENN11" s="19"/>
      <c r="ENO11" s="19"/>
      <c r="ENP11" s="19"/>
      <c r="ENQ11" s="19"/>
      <c r="ENR11" s="19"/>
      <c r="ENS11" s="19"/>
      <c r="ENT11" s="19"/>
      <c r="ENU11" s="19"/>
      <c r="ENV11" s="19"/>
      <c r="ENW11" s="19"/>
      <c r="ENX11" s="19"/>
      <c r="ENY11" s="19"/>
      <c r="ENZ11" s="19"/>
      <c r="EOA11" s="19"/>
      <c r="EOB11" s="19"/>
      <c r="EOC11" s="19"/>
      <c r="EOD11" s="19"/>
      <c r="EOE11" s="19"/>
      <c r="EOF11" s="19"/>
      <c r="EOG11" s="19"/>
      <c r="EOH11" s="19"/>
      <c r="EOI11" s="19"/>
      <c r="EOJ11" s="19"/>
      <c r="EOK11" s="19"/>
      <c r="EOL11" s="19"/>
      <c r="EOM11" s="19"/>
      <c r="EON11" s="19"/>
      <c r="EOO11" s="19"/>
      <c r="EOP11" s="19"/>
      <c r="EOQ11" s="19"/>
      <c r="EOR11" s="19"/>
      <c r="EOS11" s="19"/>
      <c r="EOT11" s="19"/>
      <c r="EOU11" s="19"/>
      <c r="EOV11" s="19"/>
      <c r="EOW11" s="19"/>
      <c r="EOX11" s="19"/>
      <c r="EOY11" s="19"/>
      <c r="EOZ11" s="19"/>
      <c r="EPA11" s="19"/>
      <c r="EPB11" s="19"/>
      <c r="EPC11" s="19"/>
      <c r="EPD11" s="19"/>
      <c r="EPE11" s="19"/>
      <c r="EPF11" s="19"/>
      <c r="EPG11" s="19"/>
      <c r="EPH11" s="19"/>
      <c r="EPI11" s="19"/>
      <c r="EPJ11" s="19"/>
      <c r="EPK11" s="19"/>
      <c r="EPL11" s="19"/>
      <c r="EPM11" s="19"/>
      <c r="EPN11" s="19"/>
      <c r="EPO11" s="19"/>
      <c r="EPP11" s="19"/>
      <c r="EPQ11" s="19"/>
      <c r="EPR11" s="19"/>
      <c r="EPS11" s="19"/>
      <c r="EPT11" s="19"/>
      <c r="EPU11" s="19"/>
      <c r="EPV11" s="19"/>
      <c r="EPW11" s="19"/>
      <c r="EPX11" s="19"/>
      <c r="EPY11" s="19"/>
      <c r="EPZ11" s="19"/>
      <c r="EQA11" s="19"/>
      <c r="EQB11" s="19"/>
      <c r="EQC11" s="19"/>
      <c r="EQD11" s="19"/>
      <c r="EQE11" s="19"/>
      <c r="EQF11" s="19"/>
      <c r="EQG11" s="19"/>
      <c r="EQH11" s="19"/>
      <c r="EQI11" s="19"/>
      <c r="EQJ11" s="19"/>
      <c r="EQK11" s="19"/>
      <c r="EQL11" s="19"/>
      <c r="EQM11" s="19"/>
      <c r="EQN11" s="19"/>
      <c r="EQO11" s="19"/>
      <c r="EQP11" s="19"/>
      <c r="EQQ11" s="19"/>
      <c r="EQR11" s="19"/>
      <c r="EQS11" s="19"/>
      <c r="EQT11" s="19"/>
      <c r="EQU11" s="19"/>
      <c r="EQV11" s="19"/>
      <c r="EQW11" s="19"/>
      <c r="EQX11" s="19"/>
      <c r="EQY11" s="19"/>
      <c r="EQZ11" s="19"/>
      <c r="ERA11" s="19"/>
      <c r="ERB11" s="19"/>
      <c r="ERC11" s="19"/>
      <c r="ERD11" s="19"/>
      <c r="ERE11" s="19"/>
      <c r="ERF11" s="19"/>
      <c r="ERG11" s="19"/>
      <c r="ERH11" s="19"/>
      <c r="ERI11" s="19"/>
      <c r="ERJ11" s="19"/>
      <c r="ERK11" s="19"/>
      <c r="ERL11" s="19"/>
      <c r="ERM11" s="19"/>
      <c r="ERN11" s="19"/>
      <c r="ERO11" s="19"/>
      <c r="ERP11" s="19"/>
      <c r="ERQ11" s="19"/>
      <c r="ERR11" s="19"/>
      <c r="ERS11" s="19"/>
      <c r="ERT11" s="19"/>
      <c r="ERU11" s="19"/>
      <c r="ERV11" s="19"/>
      <c r="ERW11" s="19"/>
      <c r="ERX11" s="19"/>
      <c r="ERY11" s="19"/>
      <c r="ERZ11" s="19"/>
      <c r="ESA11" s="19"/>
      <c r="ESB11" s="19"/>
      <c r="ESC11" s="19"/>
      <c r="ESD11" s="19"/>
      <c r="ESE11" s="19"/>
      <c r="ESF11" s="19"/>
      <c r="ESG11" s="19"/>
      <c r="ESH11" s="19"/>
      <c r="ESI11" s="19"/>
      <c r="ESJ11" s="19"/>
      <c r="ESK11" s="19"/>
      <c r="ESL11" s="19"/>
      <c r="ESM11" s="19"/>
      <c r="ESN11" s="19"/>
      <c r="ESO11" s="19"/>
      <c r="ESP11" s="19"/>
      <c r="ESQ11" s="19"/>
      <c r="ESR11" s="19"/>
      <c r="ESS11" s="19"/>
      <c r="EST11" s="19"/>
      <c r="ESU11" s="19"/>
      <c r="ESV11" s="19"/>
      <c r="ESW11" s="19"/>
      <c r="ESX11" s="19"/>
      <c r="ESY11" s="19"/>
      <c r="ESZ11" s="19"/>
      <c r="ETA11" s="19"/>
      <c r="ETB11" s="19"/>
      <c r="ETC11" s="19"/>
      <c r="ETD11" s="19"/>
      <c r="ETE11" s="19"/>
      <c r="ETF11" s="19"/>
      <c r="ETG11" s="19"/>
      <c r="ETH11" s="19"/>
      <c r="ETI11" s="19"/>
      <c r="ETJ11" s="19"/>
      <c r="ETK11" s="19"/>
      <c r="ETL11" s="19"/>
      <c r="ETM11" s="19"/>
      <c r="ETN11" s="19"/>
      <c r="ETO11" s="19"/>
      <c r="ETP11" s="19"/>
      <c r="ETQ11" s="19"/>
      <c r="ETR11" s="19"/>
      <c r="ETS11" s="19"/>
      <c r="ETT11" s="19"/>
      <c r="ETU11" s="19"/>
      <c r="ETV11" s="19"/>
      <c r="ETW11" s="19"/>
      <c r="ETX11" s="19"/>
      <c r="ETY11" s="19"/>
      <c r="ETZ11" s="19"/>
      <c r="EUA11" s="19"/>
      <c r="EUB11" s="19"/>
      <c r="EUC11" s="19"/>
      <c r="EUD11" s="19"/>
      <c r="EUE11" s="19"/>
      <c r="EUF11" s="19"/>
      <c r="EUG11" s="19"/>
      <c r="EUH11" s="19"/>
      <c r="EUI11" s="19"/>
      <c r="EUJ11" s="19"/>
      <c r="EUK11" s="19"/>
      <c r="EUL11" s="19"/>
      <c r="EUM11" s="19"/>
      <c r="EUN11" s="19"/>
      <c r="EUO11" s="19"/>
      <c r="EUP11" s="19"/>
      <c r="EUQ11" s="19"/>
      <c r="EUR11" s="19"/>
      <c r="EUS11" s="19"/>
      <c r="EUT11" s="19"/>
      <c r="EUU11" s="19"/>
      <c r="EUV11" s="19"/>
      <c r="EUW11" s="19"/>
      <c r="EUX11" s="19"/>
      <c r="EUY11" s="19"/>
      <c r="EUZ11" s="19"/>
      <c r="EVA11" s="19"/>
      <c r="EVB11" s="19"/>
      <c r="EVC11" s="19"/>
      <c r="EVD11" s="19"/>
      <c r="EVE11" s="19"/>
      <c r="EVF11" s="19"/>
      <c r="EVG11" s="19"/>
      <c r="EVH11" s="19"/>
      <c r="EVI11" s="19"/>
      <c r="EVJ11" s="19"/>
      <c r="EVK11" s="19"/>
      <c r="EVL11" s="19"/>
      <c r="EVM11" s="19"/>
      <c r="EVN11" s="19"/>
      <c r="EVO11" s="19"/>
      <c r="EVP11" s="19"/>
      <c r="EVQ11" s="19"/>
      <c r="EVR11" s="19"/>
      <c r="EVS11" s="19"/>
      <c r="EVT11" s="19"/>
      <c r="EVU11" s="19"/>
      <c r="EVV11" s="19"/>
      <c r="EVW11" s="19"/>
      <c r="EVX11" s="19"/>
      <c r="EVY11" s="19"/>
      <c r="EVZ11" s="19"/>
      <c r="EWA11" s="19"/>
      <c r="EWB11" s="19"/>
      <c r="EWC11" s="19"/>
      <c r="EWD11" s="19"/>
      <c r="EWE11" s="19"/>
      <c r="EWF11" s="19"/>
      <c r="EWG11" s="19"/>
      <c r="EWH11" s="19"/>
      <c r="EWI11" s="19"/>
      <c r="EWJ11" s="19"/>
      <c r="EWK11" s="19"/>
      <c r="EWL11" s="19"/>
      <c r="EWM11" s="19"/>
      <c r="EWN11" s="19"/>
      <c r="EWO11" s="19"/>
      <c r="EWP11" s="19"/>
      <c r="EWQ11" s="19"/>
      <c r="EWR11" s="19"/>
      <c r="EWS11" s="19"/>
      <c r="EWT11" s="19"/>
      <c r="EWU11" s="19"/>
      <c r="EWV11" s="19"/>
      <c r="EWW11" s="19"/>
      <c r="EWX11" s="19"/>
      <c r="EWY11" s="19"/>
      <c r="EWZ11" s="19"/>
      <c r="EXA11" s="19"/>
      <c r="EXB11" s="19"/>
      <c r="EXC11" s="19"/>
      <c r="EXD11" s="19"/>
      <c r="EXE11" s="19"/>
      <c r="EXF11" s="19"/>
      <c r="EXG11" s="19"/>
      <c r="EXH11" s="19"/>
      <c r="EXI11" s="19"/>
      <c r="EXJ11" s="19"/>
      <c r="EXK11" s="19"/>
      <c r="EXL11" s="19"/>
      <c r="EXM11" s="19"/>
      <c r="EXN11" s="19"/>
      <c r="EXO11" s="19"/>
      <c r="EXP11" s="19"/>
      <c r="EXQ11" s="19"/>
      <c r="EXR11" s="19"/>
      <c r="EXS11" s="19"/>
      <c r="EXT11" s="19"/>
      <c r="EXU11" s="19"/>
      <c r="EXV11" s="19"/>
      <c r="EXW11" s="19"/>
      <c r="EXX11" s="19"/>
      <c r="EXY11" s="19"/>
      <c r="EXZ11" s="19"/>
      <c r="EYA11" s="19"/>
      <c r="EYB11" s="19"/>
      <c r="EYC11" s="19"/>
      <c r="EYD11" s="19"/>
      <c r="EYE11" s="19"/>
      <c r="EYF11" s="19"/>
      <c r="EYG11" s="19"/>
      <c r="EYH11" s="19"/>
      <c r="EYI11" s="19"/>
      <c r="EYJ11" s="19"/>
      <c r="EYK11" s="19"/>
      <c r="EYL11" s="19"/>
      <c r="EYM11" s="19"/>
      <c r="EYN11" s="19"/>
      <c r="EYO11" s="19"/>
      <c r="EYP11" s="19"/>
      <c r="EYQ11" s="19"/>
      <c r="EYR11" s="19"/>
      <c r="EYS11" s="19"/>
      <c r="EYT11" s="19"/>
      <c r="EYU11" s="19"/>
      <c r="EYV11" s="19"/>
      <c r="EYW11" s="19"/>
      <c r="EYX11" s="19"/>
      <c r="EYY11" s="19"/>
      <c r="EYZ11" s="19"/>
      <c r="EZA11" s="19"/>
      <c r="EZB11" s="19"/>
      <c r="EZC11" s="19"/>
      <c r="EZD11" s="19"/>
      <c r="EZE11" s="19"/>
      <c r="EZF11" s="19"/>
      <c r="EZG11" s="19"/>
      <c r="EZH11" s="19"/>
      <c r="EZI11" s="19"/>
      <c r="EZJ11" s="19"/>
      <c r="EZK11" s="19"/>
      <c r="EZL11" s="19"/>
      <c r="EZM11" s="19"/>
      <c r="EZN11" s="19"/>
      <c r="EZO11" s="19"/>
      <c r="EZP11" s="19"/>
      <c r="EZQ11" s="19"/>
      <c r="EZR11" s="19"/>
      <c r="EZS11" s="19"/>
      <c r="EZT11" s="19"/>
      <c r="EZU11" s="19"/>
      <c r="EZV11" s="19"/>
      <c r="EZW11" s="19"/>
      <c r="EZX11" s="19"/>
      <c r="EZY11" s="19"/>
      <c r="EZZ11" s="19"/>
      <c r="FAA11" s="19"/>
      <c r="FAB11" s="19"/>
      <c r="FAC11" s="19"/>
      <c r="FAD11" s="19"/>
      <c r="FAE11" s="19"/>
      <c r="FAF11" s="19"/>
      <c r="FAG11" s="19"/>
      <c r="FAH11" s="19"/>
      <c r="FAI11" s="19"/>
      <c r="FAJ11" s="19"/>
      <c r="FAK11" s="19"/>
      <c r="FAL11" s="19"/>
      <c r="FAM11" s="19"/>
      <c r="FAN11" s="19"/>
      <c r="FAO11" s="19"/>
      <c r="FAP11" s="19"/>
      <c r="FAQ11" s="19"/>
      <c r="FAR11" s="19"/>
      <c r="FAS11" s="19"/>
      <c r="FAT11" s="19"/>
      <c r="FAU11" s="19"/>
      <c r="FAV11" s="19"/>
      <c r="FAW11" s="19"/>
      <c r="FAX11" s="19"/>
      <c r="FAY11" s="19"/>
      <c r="FAZ11" s="19"/>
      <c r="FBA11" s="19"/>
      <c r="FBB11" s="19"/>
      <c r="FBC11" s="19"/>
      <c r="FBD11" s="19"/>
      <c r="FBE11" s="19"/>
      <c r="FBF11" s="19"/>
      <c r="FBG11" s="19"/>
      <c r="FBH11" s="19"/>
      <c r="FBI11" s="19"/>
      <c r="FBJ11" s="19"/>
      <c r="FBK11" s="19"/>
      <c r="FBL11" s="19"/>
      <c r="FBM11" s="19"/>
      <c r="FBN11" s="19"/>
      <c r="FBO11" s="19"/>
      <c r="FBP11" s="19"/>
      <c r="FBQ11" s="19"/>
      <c r="FBR11" s="19"/>
      <c r="FBS11" s="19"/>
      <c r="FBT11" s="19"/>
      <c r="FBU11" s="19"/>
      <c r="FBV11" s="19"/>
      <c r="FBW11" s="19"/>
      <c r="FBX11" s="19"/>
      <c r="FBY11" s="19"/>
      <c r="FBZ11" s="19"/>
      <c r="FCA11" s="19"/>
      <c r="FCB11" s="19"/>
      <c r="FCC11" s="19"/>
      <c r="FCD11" s="19"/>
      <c r="FCE11" s="19"/>
      <c r="FCF11" s="19"/>
      <c r="FCG11" s="19"/>
      <c r="FCH11" s="19"/>
      <c r="FCI11" s="19"/>
      <c r="FCJ11" s="19"/>
      <c r="FCK11" s="19"/>
      <c r="FCL11" s="19"/>
      <c r="FCM11" s="19"/>
      <c r="FCN11" s="19"/>
      <c r="FCO11" s="19"/>
      <c r="FCP11" s="19"/>
      <c r="FCQ11" s="19"/>
      <c r="FCR11" s="19"/>
      <c r="FCS11" s="19"/>
      <c r="FCT11" s="19"/>
      <c r="FCU11" s="19"/>
      <c r="FCV11" s="19"/>
      <c r="FCW11" s="19"/>
      <c r="FCX11" s="19"/>
      <c r="FCY11" s="19"/>
      <c r="FCZ11" s="19"/>
      <c r="FDA11" s="19"/>
      <c r="FDB11" s="19"/>
      <c r="FDC11" s="19"/>
      <c r="FDD11" s="19"/>
      <c r="FDE11" s="19"/>
      <c r="FDF11" s="19"/>
      <c r="FDG11" s="19"/>
      <c r="FDH11" s="19"/>
      <c r="FDI11" s="19"/>
      <c r="FDJ11" s="19"/>
      <c r="FDK11" s="19"/>
      <c r="FDL11" s="19"/>
      <c r="FDM11" s="19"/>
      <c r="FDN11" s="19"/>
      <c r="FDO11" s="19"/>
      <c r="FDP11" s="19"/>
      <c r="FDQ11" s="19"/>
      <c r="FDR11" s="19"/>
      <c r="FDS11" s="19"/>
      <c r="FDT11" s="19"/>
      <c r="FDU11" s="19"/>
      <c r="FDV11" s="19"/>
      <c r="FDW11" s="19"/>
      <c r="FDX11" s="19"/>
      <c r="FDY11" s="19"/>
      <c r="FDZ11" s="19"/>
      <c r="FEA11" s="19"/>
      <c r="FEB11" s="19"/>
      <c r="FEC11" s="19"/>
      <c r="FED11" s="19"/>
      <c r="FEE11" s="19"/>
      <c r="FEF11" s="19"/>
      <c r="FEG11" s="19"/>
      <c r="FEH11" s="19"/>
      <c r="FEI11" s="19"/>
      <c r="FEJ11" s="19"/>
      <c r="FEK11" s="19"/>
      <c r="FEL11" s="19"/>
      <c r="FEM11" s="19"/>
      <c r="FEN11" s="19"/>
      <c r="FEO11" s="19"/>
      <c r="FEP11" s="19"/>
      <c r="FEQ11" s="19"/>
      <c r="FER11" s="19"/>
      <c r="FES11" s="19"/>
      <c r="FET11" s="19"/>
      <c r="FEU11" s="19"/>
      <c r="FEV11" s="19"/>
      <c r="FEW11" s="19"/>
      <c r="FEX11" s="19"/>
      <c r="FEY11" s="19"/>
      <c r="FEZ11" s="19"/>
      <c r="FFA11" s="19"/>
      <c r="FFB11" s="19"/>
      <c r="FFC11" s="19"/>
      <c r="FFD11" s="19"/>
      <c r="FFE11" s="19"/>
      <c r="FFF11" s="19"/>
      <c r="FFG11" s="19"/>
      <c r="FFH11" s="19"/>
      <c r="FFI11" s="19"/>
      <c r="FFJ11" s="19"/>
      <c r="FFK11" s="19"/>
      <c r="FFL11" s="19"/>
      <c r="FFM11" s="19"/>
      <c r="FFN11" s="19"/>
      <c r="FFO11" s="19"/>
      <c r="FFP11" s="19"/>
      <c r="FFQ11" s="19"/>
      <c r="FFR11" s="19"/>
      <c r="FFS11" s="19"/>
      <c r="FFT11" s="19"/>
      <c r="FFU11" s="19"/>
      <c r="FFV11" s="19"/>
      <c r="FFW11" s="19"/>
      <c r="FFX11" s="19"/>
      <c r="FFY11" s="19"/>
      <c r="FFZ11" s="19"/>
      <c r="FGA11" s="19"/>
      <c r="FGB11" s="19"/>
      <c r="FGC11" s="19"/>
      <c r="FGD11" s="19"/>
      <c r="FGE11" s="19"/>
      <c r="FGF11" s="19"/>
      <c r="FGG11" s="19"/>
      <c r="FGH11" s="19"/>
      <c r="FGI11" s="19"/>
      <c r="FGJ11" s="19"/>
      <c r="FGK11" s="19"/>
      <c r="FGL11" s="19"/>
      <c r="FGM11" s="19"/>
      <c r="FGN11" s="19"/>
      <c r="FGO11" s="19"/>
      <c r="FGP11" s="19"/>
      <c r="FGQ11" s="19"/>
      <c r="FGR11" s="19"/>
      <c r="FGS11" s="19"/>
      <c r="FGT11" s="19"/>
      <c r="FGU11" s="19"/>
      <c r="FGV11" s="19"/>
      <c r="FGW11" s="19"/>
      <c r="FGX11" s="19"/>
      <c r="FGY11" s="19"/>
      <c r="FGZ11" s="19"/>
      <c r="FHA11" s="19"/>
      <c r="FHB11" s="19"/>
      <c r="FHC11" s="19"/>
      <c r="FHD11" s="19"/>
      <c r="FHE11" s="19"/>
      <c r="FHF11" s="19"/>
      <c r="FHG11" s="19"/>
      <c r="FHH11" s="19"/>
      <c r="FHI11" s="19"/>
      <c r="FHJ11" s="19"/>
      <c r="FHK11" s="19"/>
      <c r="FHL11" s="19"/>
      <c r="FHM11" s="19"/>
      <c r="FHN11" s="19"/>
      <c r="FHO11" s="19"/>
      <c r="FHP11" s="19"/>
      <c r="FHQ11" s="19"/>
      <c r="FHR11" s="19"/>
      <c r="FHS11" s="19"/>
      <c r="FHT11" s="19"/>
      <c r="FHU11" s="19"/>
      <c r="FHV11" s="19"/>
      <c r="FHW11" s="19"/>
      <c r="FHX11" s="19"/>
      <c r="FHY11" s="19"/>
      <c r="FHZ11" s="19"/>
      <c r="FIA11" s="19"/>
      <c r="FIB11" s="19"/>
      <c r="FIC11" s="19"/>
      <c r="FID11" s="19"/>
      <c r="FIE11" s="19"/>
      <c r="FIF11" s="19"/>
      <c r="FIG11" s="19"/>
      <c r="FIH11" s="19"/>
      <c r="FII11" s="19"/>
      <c r="FIJ11" s="19"/>
      <c r="FIK11" s="19"/>
      <c r="FIL11" s="19"/>
      <c r="FIM11" s="19"/>
      <c r="FIN11" s="19"/>
      <c r="FIO11" s="19"/>
      <c r="FIP11" s="19"/>
      <c r="FIQ11" s="19"/>
      <c r="FIR11" s="19"/>
      <c r="FIS11" s="19"/>
      <c r="FIT11" s="19"/>
      <c r="FIU11" s="19"/>
      <c r="FIV11" s="19"/>
      <c r="FIW11" s="19"/>
      <c r="FIX11" s="19"/>
      <c r="FIY11" s="19"/>
      <c r="FIZ11" s="19"/>
      <c r="FJA11" s="19"/>
      <c r="FJB11" s="19"/>
      <c r="FJC11" s="19"/>
      <c r="FJD11" s="19"/>
      <c r="FJE11" s="19"/>
      <c r="FJF11" s="19"/>
      <c r="FJG11" s="19"/>
      <c r="FJH11" s="19"/>
      <c r="FJI11" s="19"/>
      <c r="FJJ11" s="19"/>
      <c r="FJK11" s="19"/>
      <c r="FJL11" s="19"/>
      <c r="FJM11" s="19"/>
      <c r="FJN11" s="19"/>
      <c r="FJO11" s="19"/>
      <c r="FJP11" s="19"/>
      <c r="FJQ11" s="19"/>
      <c r="FJR11" s="19"/>
      <c r="FJS11" s="19"/>
      <c r="FJT11" s="19"/>
      <c r="FJU11" s="19"/>
      <c r="FJV11" s="19"/>
      <c r="FJW11" s="19"/>
      <c r="FJX11" s="19"/>
      <c r="FJY11" s="19"/>
      <c r="FJZ11" s="19"/>
      <c r="FKA11" s="19"/>
      <c r="FKB11" s="19"/>
      <c r="FKC11" s="19"/>
      <c r="FKD11" s="19"/>
      <c r="FKE11" s="19"/>
      <c r="FKF11" s="19"/>
      <c r="FKG11" s="19"/>
      <c r="FKH11" s="19"/>
      <c r="FKI11" s="19"/>
      <c r="FKJ11" s="19"/>
      <c r="FKK11" s="19"/>
      <c r="FKL11" s="19"/>
      <c r="FKM11" s="19"/>
      <c r="FKN11" s="19"/>
      <c r="FKO11" s="19"/>
      <c r="FKP11" s="19"/>
      <c r="FKQ11" s="19"/>
      <c r="FKR11" s="19"/>
      <c r="FKS11" s="19"/>
      <c r="FKT11" s="19"/>
      <c r="FKU11" s="19"/>
      <c r="FKV11" s="19"/>
      <c r="FKW11" s="19"/>
      <c r="FKX11" s="19"/>
      <c r="FKY11" s="19"/>
      <c r="FKZ11" s="19"/>
      <c r="FLA11" s="19"/>
      <c r="FLB11" s="19"/>
      <c r="FLC11" s="19"/>
      <c r="FLD11" s="19"/>
      <c r="FLE11" s="19"/>
      <c r="FLF11" s="19"/>
      <c r="FLG11" s="19"/>
      <c r="FLH11" s="19"/>
      <c r="FLI11" s="19"/>
      <c r="FLJ11" s="19"/>
      <c r="FLK11" s="19"/>
      <c r="FLL11" s="19"/>
      <c r="FLM11" s="19"/>
      <c r="FLN11" s="19"/>
      <c r="FLO11" s="19"/>
      <c r="FLP11" s="19"/>
      <c r="FLQ11" s="19"/>
      <c r="FLR11" s="19"/>
      <c r="FLS11" s="19"/>
      <c r="FLT11" s="19"/>
      <c r="FLU11" s="19"/>
      <c r="FLV11" s="19"/>
      <c r="FLW11" s="19"/>
      <c r="FLX11" s="19"/>
      <c r="FLY11" s="19"/>
      <c r="FLZ11" s="19"/>
      <c r="FMA11" s="19"/>
      <c r="FMB11" s="19"/>
      <c r="FMC11" s="19"/>
      <c r="FMD11" s="19"/>
      <c r="FME11" s="19"/>
      <c r="FMF11" s="19"/>
      <c r="FMG11" s="19"/>
      <c r="FMH11" s="19"/>
      <c r="FMI11" s="19"/>
      <c r="FMJ11" s="19"/>
      <c r="FMK11" s="19"/>
      <c r="FML11" s="19"/>
      <c r="FMM11" s="19"/>
      <c r="FMN11" s="19"/>
      <c r="FMO11" s="19"/>
      <c r="FMP11" s="19"/>
      <c r="FMQ11" s="19"/>
      <c r="FMR11" s="19"/>
      <c r="FMS11" s="19"/>
      <c r="FMT11" s="19"/>
      <c r="FMU11" s="19"/>
      <c r="FMV11" s="19"/>
      <c r="FMW11" s="19"/>
      <c r="FMX11" s="19"/>
      <c r="FMY11" s="19"/>
      <c r="FMZ11" s="19"/>
      <c r="FNA11" s="19"/>
      <c r="FNB11" s="19"/>
      <c r="FNC11" s="19"/>
      <c r="FND11" s="19"/>
      <c r="FNE11" s="19"/>
      <c r="FNF11" s="19"/>
      <c r="FNG11" s="19"/>
      <c r="FNH11" s="19"/>
      <c r="FNI11" s="19"/>
      <c r="FNJ11" s="19"/>
      <c r="FNK11" s="19"/>
      <c r="FNL11" s="19"/>
      <c r="FNM11" s="19"/>
      <c r="FNN11" s="19"/>
      <c r="FNO11" s="19"/>
      <c r="FNP11" s="19"/>
      <c r="FNQ11" s="19"/>
      <c r="FNR11" s="19"/>
      <c r="FNS11" s="19"/>
      <c r="FNT11" s="19"/>
      <c r="FNU11" s="19"/>
      <c r="FNV11" s="19"/>
      <c r="FNW11" s="19"/>
      <c r="FNX11" s="19"/>
      <c r="FNY11" s="19"/>
      <c r="FNZ11" s="19"/>
      <c r="FOA11" s="19"/>
      <c r="FOB11" s="19"/>
      <c r="FOC11" s="19"/>
      <c r="FOD11" s="19"/>
      <c r="FOE11" s="19"/>
      <c r="FOF11" s="19"/>
      <c r="FOG11" s="19"/>
      <c r="FOH11" s="19"/>
      <c r="FOI11" s="19"/>
      <c r="FOJ11" s="19"/>
      <c r="FOK11" s="19"/>
      <c r="FOL11" s="19"/>
      <c r="FOM11" s="19"/>
      <c r="FON11" s="19"/>
      <c r="FOO11" s="19"/>
      <c r="FOP11" s="19"/>
      <c r="FOQ11" s="19"/>
      <c r="FOR11" s="19"/>
      <c r="FOS11" s="19"/>
      <c r="FOT11" s="19"/>
      <c r="FOU11" s="19"/>
      <c r="FOV11" s="19"/>
      <c r="FOW11" s="19"/>
      <c r="FOX11" s="19"/>
      <c r="FOY11" s="19"/>
      <c r="FOZ11" s="19"/>
      <c r="FPA11" s="19"/>
      <c r="FPB11" s="19"/>
      <c r="FPC11" s="19"/>
      <c r="FPD11" s="19"/>
      <c r="FPE11" s="19"/>
      <c r="FPF11" s="19"/>
      <c r="FPG11" s="19"/>
      <c r="FPH11" s="19"/>
      <c r="FPI11" s="19"/>
      <c r="FPJ11" s="19"/>
      <c r="FPK11" s="19"/>
      <c r="FPL11" s="19"/>
      <c r="FPM11" s="19"/>
      <c r="FPN11" s="19"/>
      <c r="FPO11" s="19"/>
      <c r="FPP11" s="19"/>
      <c r="FPQ11" s="19"/>
      <c r="FPR11" s="19"/>
      <c r="FPS11" s="19"/>
      <c r="FPT11" s="19"/>
      <c r="FPU11" s="19"/>
      <c r="FPV11" s="19"/>
      <c r="FPW11" s="19"/>
      <c r="FPX11" s="19"/>
      <c r="FPY11" s="19"/>
      <c r="FPZ11" s="19"/>
      <c r="FQA11" s="19"/>
      <c r="FQB11" s="19"/>
      <c r="FQC11" s="19"/>
      <c r="FQD11" s="19"/>
      <c r="FQE11" s="19"/>
      <c r="FQF11" s="19"/>
      <c r="FQG11" s="19"/>
      <c r="FQH11" s="19"/>
      <c r="FQI11" s="19"/>
      <c r="FQJ11" s="19"/>
      <c r="FQK11" s="19"/>
      <c r="FQL11" s="19"/>
      <c r="FQM11" s="19"/>
      <c r="FQN11" s="19"/>
      <c r="FQO11" s="19"/>
      <c r="FQP11" s="19"/>
      <c r="FQQ11" s="19"/>
      <c r="FQR11" s="19"/>
      <c r="FQS11" s="19"/>
      <c r="FQT11" s="19"/>
      <c r="FQU11" s="19"/>
      <c r="FQV11" s="19"/>
      <c r="FQW11" s="19"/>
      <c r="FQX11" s="19"/>
      <c r="FQY11" s="19"/>
      <c r="FQZ11" s="19"/>
      <c r="FRA11" s="19"/>
      <c r="FRB11" s="19"/>
      <c r="FRC11" s="19"/>
      <c r="FRD11" s="19"/>
      <c r="FRE11" s="19"/>
      <c r="FRF11" s="19"/>
      <c r="FRG11" s="19"/>
      <c r="FRH11" s="19"/>
      <c r="FRI11" s="19"/>
      <c r="FRJ11" s="19"/>
      <c r="FRK11" s="19"/>
      <c r="FRL11" s="19"/>
      <c r="FRM11" s="19"/>
      <c r="FRN11" s="19"/>
      <c r="FRO11" s="19"/>
      <c r="FRP11" s="19"/>
      <c r="FRQ11" s="19"/>
      <c r="FRR11" s="19"/>
      <c r="FRS11" s="19"/>
      <c r="FRT11" s="19"/>
      <c r="FRU11" s="19"/>
      <c r="FRV11" s="19"/>
      <c r="FRW11" s="19"/>
      <c r="FRX11" s="19"/>
      <c r="FRY11" s="19"/>
      <c r="FRZ11" s="19"/>
      <c r="FSA11" s="19"/>
      <c r="FSB11" s="19"/>
      <c r="FSC11" s="19"/>
      <c r="FSD11" s="19"/>
      <c r="FSE11" s="19"/>
      <c r="FSF11" s="19"/>
      <c r="FSG11" s="19"/>
      <c r="FSH11" s="19"/>
      <c r="FSI11" s="19"/>
      <c r="FSJ11" s="19"/>
      <c r="FSK11" s="19"/>
      <c r="FSL11" s="19"/>
      <c r="FSM11" s="19"/>
      <c r="FSN11" s="19"/>
      <c r="FSO11" s="19"/>
      <c r="FSP11" s="19"/>
      <c r="FSQ11" s="19"/>
      <c r="FSR11" s="19"/>
      <c r="FSS11" s="19"/>
      <c r="FST11" s="19"/>
      <c r="FSU11" s="19"/>
      <c r="FSV11" s="19"/>
      <c r="FSW11" s="19"/>
      <c r="FSX11" s="19"/>
      <c r="FSY11" s="19"/>
      <c r="FSZ11" s="19"/>
      <c r="FTA11" s="19"/>
      <c r="FTB11" s="19"/>
      <c r="FTC11" s="19"/>
      <c r="FTD11" s="19"/>
      <c r="FTE11" s="19"/>
      <c r="FTF11" s="19"/>
      <c r="FTG11" s="19"/>
      <c r="FTH11" s="19"/>
      <c r="FTI11" s="19"/>
      <c r="FTJ11" s="19"/>
      <c r="FTK11" s="19"/>
      <c r="FTL11" s="19"/>
      <c r="FTM11" s="19"/>
      <c r="FTN11" s="19"/>
      <c r="FTO11" s="19"/>
      <c r="FTP11" s="19"/>
      <c r="FTQ11" s="19"/>
      <c r="FTR11" s="19"/>
      <c r="FTS11" s="19"/>
      <c r="FTT11" s="19"/>
      <c r="FTU11" s="19"/>
      <c r="FTV11" s="19"/>
      <c r="FTW11" s="19"/>
      <c r="FTX11" s="19"/>
      <c r="FTY11" s="19"/>
      <c r="FTZ11" s="19"/>
      <c r="FUA11" s="19"/>
      <c r="FUB11" s="19"/>
      <c r="FUC11" s="19"/>
      <c r="FUD11" s="19"/>
      <c r="FUE11" s="19"/>
      <c r="FUF11" s="19"/>
      <c r="FUG11" s="19"/>
      <c r="FUH11" s="19"/>
      <c r="FUI11" s="19"/>
      <c r="FUJ11" s="19"/>
      <c r="FUK11" s="19"/>
      <c r="FUL11" s="19"/>
      <c r="FUM11" s="19"/>
      <c r="FUN11" s="19"/>
      <c r="FUO11" s="19"/>
      <c r="FUP11" s="19"/>
      <c r="FUQ11" s="19"/>
      <c r="FUR11" s="19"/>
      <c r="FUS11" s="19"/>
      <c r="FUT11" s="19"/>
      <c r="FUU11" s="19"/>
      <c r="FUV11" s="19"/>
      <c r="FUW11" s="19"/>
      <c r="FUX11" s="19"/>
      <c r="FUY11" s="19"/>
      <c r="FUZ11" s="19"/>
      <c r="FVA11" s="19"/>
      <c r="FVB11" s="19"/>
      <c r="FVC11" s="19"/>
      <c r="FVD11" s="19"/>
      <c r="FVE11" s="19"/>
      <c r="FVF11" s="19"/>
      <c r="FVG11" s="19"/>
      <c r="FVH11" s="19"/>
      <c r="FVI11" s="19"/>
      <c r="FVJ11" s="19"/>
      <c r="FVK11" s="19"/>
      <c r="FVL11" s="19"/>
      <c r="FVM11" s="19"/>
      <c r="FVN11" s="19"/>
      <c r="FVO11" s="19"/>
      <c r="FVP11" s="19"/>
      <c r="FVQ11" s="19"/>
      <c r="FVR11" s="19"/>
      <c r="FVS11" s="19"/>
      <c r="FVT11" s="19"/>
      <c r="FVU11" s="19"/>
      <c r="FVV11" s="19"/>
      <c r="FVW11" s="19"/>
      <c r="FVX11" s="19"/>
      <c r="FVY11" s="19"/>
      <c r="FVZ11" s="19"/>
      <c r="FWA11" s="19"/>
      <c r="FWB11" s="19"/>
      <c r="FWC11" s="19"/>
      <c r="FWD11" s="19"/>
      <c r="FWE11" s="19"/>
      <c r="FWF11" s="19"/>
      <c r="FWG11" s="19"/>
      <c r="FWH11" s="19"/>
      <c r="FWI11" s="19"/>
      <c r="FWJ11" s="19"/>
      <c r="FWK11" s="19"/>
      <c r="FWL11" s="19"/>
      <c r="FWM11" s="19"/>
      <c r="FWN11" s="19"/>
      <c r="FWO11" s="19"/>
      <c r="FWP11" s="19"/>
      <c r="FWQ11" s="19"/>
      <c r="FWR11" s="19"/>
      <c r="FWS11" s="19"/>
      <c r="FWT11" s="19"/>
      <c r="FWU11" s="19"/>
      <c r="FWV11" s="19"/>
      <c r="FWW11" s="19"/>
      <c r="FWX11" s="19"/>
      <c r="FWY11" s="19"/>
      <c r="FWZ11" s="19"/>
      <c r="FXA11" s="19"/>
      <c r="FXB11" s="19"/>
      <c r="FXC11" s="19"/>
      <c r="FXD11" s="19"/>
      <c r="FXE11" s="19"/>
      <c r="FXF11" s="19"/>
      <c r="FXG11" s="19"/>
      <c r="FXH11" s="19"/>
      <c r="FXI11" s="19"/>
      <c r="FXJ11" s="19"/>
      <c r="FXK11" s="19"/>
      <c r="FXL11" s="19"/>
      <c r="FXM11" s="19"/>
      <c r="FXN11" s="19"/>
      <c r="FXO11" s="19"/>
      <c r="FXP11" s="19"/>
      <c r="FXQ11" s="19"/>
      <c r="FXR11" s="19"/>
      <c r="FXS11" s="19"/>
      <c r="FXT11" s="19"/>
      <c r="FXU11" s="19"/>
      <c r="FXV11" s="19"/>
      <c r="FXW11" s="19"/>
      <c r="FXX11" s="19"/>
      <c r="FXY11" s="19"/>
      <c r="FXZ11" s="19"/>
      <c r="FYA11" s="19"/>
      <c r="FYB11" s="19"/>
      <c r="FYC11" s="19"/>
      <c r="FYD11" s="19"/>
      <c r="FYE11" s="19"/>
      <c r="FYF11" s="19"/>
      <c r="FYG11" s="19"/>
      <c r="FYH11" s="19"/>
      <c r="FYI11" s="19"/>
      <c r="FYJ11" s="19"/>
      <c r="FYK11" s="19"/>
      <c r="FYL11" s="19"/>
      <c r="FYM11" s="19"/>
      <c r="FYN11" s="19"/>
      <c r="FYO11" s="19"/>
      <c r="FYP11" s="19"/>
      <c r="FYQ11" s="19"/>
      <c r="FYR11" s="19"/>
      <c r="FYS11" s="19"/>
      <c r="FYT11" s="19"/>
      <c r="FYU11" s="19"/>
      <c r="FYV11" s="19"/>
      <c r="FYW11" s="19"/>
      <c r="FYX11" s="19"/>
      <c r="FYY11" s="19"/>
      <c r="FYZ11" s="19"/>
      <c r="FZA11" s="19"/>
      <c r="FZB11" s="19"/>
      <c r="FZC11" s="19"/>
      <c r="FZD11" s="19"/>
      <c r="FZE11" s="19"/>
      <c r="FZF11" s="19"/>
      <c r="FZG11" s="19"/>
      <c r="FZH11" s="19"/>
      <c r="FZI11" s="19"/>
      <c r="FZJ11" s="19"/>
      <c r="FZK11" s="19"/>
      <c r="FZL11" s="19"/>
      <c r="FZM11" s="19"/>
      <c r="FZN11" s="19"/>
      <c r="FZO11" s="19"/>
      <c r="FZP11" s="19"/>
      <c r="FZQ11" s="19"/>
      <c r="FZR11" s="19"/>
      <c r="FZS11" s="19"/>
      <c r="FZT11" s="19"/>
      <c r="FZU11" s="19"/>
      <c r="FZV11" s="19"/>
      <c r="FZW11" s="19"/>
      <c r="FZX11" s="19"/>
      <c r="FZY11" s="19"/>
      <c r="FZZ11" s="19"/>
      <c r="GAA11" s="19"/>
      <c r="GAB11" s="19"/>
      <c r="GAC11" s="19"/>
      <c r="GAD11" s="19"/>
      <c r="GAE11" s="19"/>
      <c r="GAF11" s="19"/>
      <c r="GAG11" s="19"/>
      <c r="GAH11" s="19"/>
      <c r="GAI11" s="19"/>
      <c r="GAJ11" s="19"/>
      <c r="GAK11" s="19"/>
      <c r="GAL11" s="19"/>
      <c r="GAM11" s="19"/>
      <c r="GAN11" s="19"/>
      <c r="GAO11" s="19"/>
      <c r="GAP11" s="19"/>
      <c r="GAQ11" s="19"/>
      <c r="GAR11" s="19"/>
      <c r="GAS11" s="19"/>
      <c r="GAT11" s="19"/>
      <c r="GAU11" s="19"/>
      <c r="GAV11" s="19"/>
      <c r="GAW11" s="19"/>
      <c r="GAX11" s="19"/>
      <c r="GAY11" s="19"/>
      <c r="GAZ11" s="19"/>
      <c r="GBA11" s="19"/>
      <c r="GBB11" s="19"/>
      <c r="GBC11" s="19"/>
      <c r="GBD11" s="19"/>
      <c r="GBE11" s="19"/>
      <c r="GBF11" s="19"/>
      <c r="GBG11" s="19"/>
      <c r="GBH11" s="19"/>
      <c r="GBI11" s="19"/>
      <c r="GBJ11" s="19"/>
      <c r="GBK11" s="19"/>
      <c r="GBL11" s="19"/>
      <c r="GBM11" s="19"/>
      <c r="GBN11" s="19"/>
      <c r="GBO11" s="19"/>
      <c r="GBP11" s="19"/>
      <c r="GBQ11" s="19"/>
      <c r="GBR11" s="19"/>
      <c r="GBS11" s="19"/>
      <c r="GBT11" s="19"/>
      <c r="GBU11" s="19"/>
      <c r="GBV11" s="19"/>
      <c r="GBW11" s="19"/>
      <c r="GBX11" s="19"/>
      <c r="GBY11" s="19"/>
      <c r="GBZ11" s="19"/>
      <c r="GCA11" s="19"/>
      <c r="GCB11" s="19"/>
      <c r="GCC11" s="19"/>
      <c r="GCD11" s="19"/>
      <c r="GCE11" s="19"/>
      <c r="GCF11" s="19"/>
      <c r="GCG11" s="19"/>
      <c r="GCH11" s="19"/>
      <c r="GCI11" s="19"/>
      <c r="GCJ11" s="19"/>
      <c r="GCK11" s="19"/>
      <c r="GCL11" s="19"/>
      <c r="GCM11" s="19"/>
      <c r="GCN11" s="19"/>
      <c r="GCO11" s="19"/>
      <c r="GCP11" s="19"/>
      <c r="GCQ11" s="19"/>
      <c r="GCR11" s="19"/>
      <c r="GCS11" s="19"/>
      <c r="GCT11" s="19"/>
      <c r="GCU11" s="19"/>
      <c r="GCV11" s="19"/>
      <c r="GCW11" s="19"/>
      <c r="GCX11" s="19"/>
      <c r="GCY11" s="19"/>
      <c r="GCZ11" s="19"/>
      <c r="GDA11" s="19"/>
      <c r="GDB11" s="19"/>
      <c r="GDC11" s="19"/>
      <c r="GDD11" s="19"/>
      <c r="GDE11" s="19"/>
      <c r="GDF11" s="19"/>
      <c r="GDG11" s="19"/>
      <c r="GDH11" s="19"/>
      <c r="GDI11" s="19"/>
      <c r="GDJ11" s="19"/>
      <c r="GDK11" s="19"/>
      <c r="GDL11" s="19"/>
      <c r="GDM11" s="19"/>
      <c r="GDN11" s="19"/>
      <c r="GDO11" s="19"/>
      <c r="GDP11" s="19"/>
      <c r="GDQ11" s="19"/>
      <c r="GDR11" s="19"/>
      <c r="GDS11" s="19"/>
      <c r="GDT11" s="19"/>
      <c r="GDU11" s="19"/>
      <c r="GDV11" s="19"/>
      <c r="GDW11" s="19"/>
      <c r="GDX11" s="19"/>
      <c r="GDY11" s="19"/>
      <c r="GDZ11" s="19"/>
      <c r="GEA11" s="19"/>
      <c r="GEB11" s="19"/>
      <c r="GEC11" s="19"/>
      <c r="GED11" s="19"/>
      <c r="GEE11" s="19"/>
      <c r="GEF11" s="19"/>
      <c r="GEG11" s="19"/>
      <c r="GEH11" s="19"/>
      <c r="GEI11" s="19"/>
      <c r="GEJ11" s="19"/>
      <c r="GEK11" s="19"/>
      <c r="GEL11" s="19"/>
      <c r="GEM11" s="19"/>
      <c r="GEN11" s="19"/>
      <c r="GEO11" s="19"/>
      <c r="GEP11" s="19"/>
      <c r="GEQ11" s="19"/>
      <c r="GER11" s="19"/>
      <c r="GES11" s="19"/>
      <c r="GET11" s="19"/>
      <c r="GEU11" s="19"/>
      <c r="GEV11" s="19"/>
      <c r="GEW11" s="19"/>
      <c r="GEX11" s="19"/>
      <c r="GEY11" s="19"/>
      <c r="GEZ11" s="19"/>
      <c r="GFA11" s="19"/>
      <c r="GFB11" s="19"/>
      <c r="GFC11" s="19"/>
      <c r="GFD11" s="19"/>
      <c r="GFE11" s="19"/>
      <c r="GFF11" s="19"/>
      <c r="GFG11" s="19"/>
      <c r="GFH11" s="19"/>
      <c r="GFI11" s="19"/>
      <c r="GFJ11" s="19"/>
      <c r="GFK11" s="19"/>
      <c r="GFL11" s="19"/>
      <c r="GFM11" s="19"/>
      <c r="GFN11" s="19"/>
      <c r="GFO11" s="19"/>
      <c r="GFP11" s="19"/>
      <c r="GFQ11" s="19"/>
      <c r="GFR11" s="19"/>
      <c r="GFS11" s="19"/>
      <c r="GFT11" s="19"/>
      <c r="GFU11" s="19"/>
      <c r="GFV11" s="19"/>
      <c r="GFW11" s="19"/>
      <c r="GFX11" s="19"/>
      <c r="GFY11" s="19"/>
      <c r="GFZ11" s="19"/>
      <c r="GGA11" s="19"/>
      <c r="GGB11" s="19"/>
      <c r="GGC11" s="19"/>
      <c r="GGD11" s="19"/>
      <c r="GGE11" s="19"/>
      <c r="GGF11" s="19"/>
      <c r="GGG11" s="19"/>
      <c r="GGH11" s="19"/>
      <c r="GGI11" s="19"/>
      <c r="GGJ11" s="19"/>
      <c r="GGK11" s="19"/>
      <c r="GGL11" s="19"/>
      <c r="GGM11" s="19"/>
      <c r="GGN11" s="19"/>
      <c r="GGO11" s="19"/>
      <c r="GGP11" s="19"/>
      <c r="GGQ11" s="19"/>
      <c r="GGR11" s="19"/>
      <c r="GGS11" s="19"/>
      <c r="GGT11" s="19"/>
      <c r="GGU11" s="19"/>
      <c r="GGV11" s="19"/>
      <c r="GGW11" s="19"/>
      <c r="GGX11" s="19"/>
      <c r="GGY11" s="19"/>
      <c r="GGZ11" s="19"/>
      <c r="GHA11" s="19"/>
      <c r="GHB11" s="19"/>
      <c r="GHC11" s="19"/>
      <c r="GHD11" s="19"/>
      <c r="GHE11" s="19"/>
      <c r="GHF11" s="19"/>
      <c r="GHG11" s="19"/>
      <c r="GHH11" s="19"/>
      <c r="GHI11" s="19"/>
      <c r="GHJ11" s="19"/>
      <c r="GHK11" s="19"/>
      <c r="GHL11" s="19"/>
      <c r="GHM11" s="19"/>
      <c r="GHN11" s="19"/>
      <c r="GHO11" s="19"/>
      <c r="GHP11" s="19"/>
      <c r="GHQ11" s="19"/>
      <c r="GHR11" s="19"/>
      <c r="GHS11" s="19"/>
      <c r="GHT11" s="19"/>
      <c r="GHU11" s="19"/>
      <c r="GHV11" s="19"/>
      <c r="GHW11" s="19"/>
      <c r="GHX11" s="19"/>
      <c r="GHY11" s="19"/>
      <c r="GHZ11" s="19"/>
      <c r="GIA11" s="19"/>
      <c r="GIB11" s="19"/>
      <c r="GIC11" s="19"/>
      <c r="GID11" s="19"/>
      <c r="GIE11" s="19"/>
      <c r="GIF11" s="19"/>
      <c r="GIG11" s="19"/>
      <c r="GIH11" s="19"/>
      <c r="GII11" s="19"/>
      <c r="GIJ11" s="19"/>
      <c r="GIK11" s="19"/>
      <c r="GIL11" s="19"/>
      <c r="GIM11" s="19"/>
      <c r="GIN11" s="19"/>
      <c r="GIO11" s="19"/>
      <c r="GIP11" s="19"/>
      <c r="GIQ11" s="19"/>
      <c r="GIR11" s="19"/>
      <c r="GIS11" s="19"/>
      <c r="GIT11" s="19"/>
      <c r="GIU11" s="19"/>
      <c r="GIV11" s="19"/>
      <c r="GIW11" s="19"/>
      <c r="GIX11" s="19"/>
      <c r="GIY11" s="19"/>
      <c r="GIZ11" s="19"/>
      <c r="GJA11" s="19"/>
      <c r="GJB11" s="19"/>
      <c r="GJC11" s="19"/>
      <c r="GJD11" s="19"/>
      <c r="GJE11" s="19"/>
      <c r="GJF11" s="19"/>
      <c r="GJG11" s="19"/>
      <c r="GJH11" s="19"/>
      <c r="GJI11" s="19"/>
      <c r="GJJ11" s="19"/>
      <c r="GJK11" s="19"/>
      <c r="GJL11" s="19"/>
      <c r="GJM11" s="19"/>
      <c r="GJN11" s="19"/>
      <c r="GJO11" s="19"/>
      <c r="GJP11" s="19"/>
      <c r="GJQ11" s="19"/>
      <c r="GJR11" s="19"/>
      <c r="GJS11" s="19"/>
      <c r="GJT11" s="19"/>
      <c r="GJU11" s="19"/>
      <c r="GJV11" s="19"/>
      <c r="GJW11" s="19"/>
      <c r="GJX11" s="19"/>
      <c r="GJY11" s="19"/>
      <c r="GJZ11" s="19"/>
      <c r="GKA11" s="19"/>
      <c r="GKB11" s="19"/>
      <c r="GKC11" s="19"/>
      <c r="GKD11" s="19"/>
      <c r="GKE11" s="19"/>
      <c r="GKF11" s="19"/>
      <c r="GKG11" s="19"/>
      <c r="GKH11" s="19"/>
      <c r="GKI11" s="19"/>
      <c r="GKJ11" s="19"/>
      <c r="GKK11" s="19"/>
      <c r="GKL11" s="19"/>
      <c r="GKM11" s="19"/>
      <c r="GKN11" s="19"/>
      <c r="GKO11" s="19"/>
      <c r="GKP11" s="19"/>
      <c r="GKQ11" s="19"/>
      <c r="GKR11" s="19"/>
      <c r="GKS11" s="19"/>
      <c r="GKT11" s="19"/>
      <c r="GKU11" s="19"/>
      <c r="GKV11" s="19"/>
      <c r="GKW11" s="19"/>
      <c r="GKX11" s="19"/>
      <c r="GKY11" s="19"/>
      <c r="GKZ11" s="19"/>
      <c r="GLA11" s="19"/>
      <c r="GLB11" s="19"/>
      <c r="GLC11" s="19"/>
      <c r="GLD11" s="19"/>
      <c r="GLE11" s="19"/>
      <c r="GLF11" s="19"/>
      <c r="GLG11" s="19"/>
      <c r="GLH11" s="19"/>
      <c r="GLI11" s="19"/>
      <c r="GLJ11" s="19"/>
      <c r="GLK11" s="19"/>
      <c r="GLL11" s="19"/>
      <c r="GLM11" s="19"/>
      <c r="GLN11" s="19"/>
      <c r="GLO11" s="19"/>
      <c r="GLP11" s="19"/>
      <c r="GLQ11" s="19"/>
      <c r="GLR11" s="19"/>
      <c r="GLS11" s="19"/>
      <c r="GLT11" s="19"/>
      <c r="GLU11" s="19"/>
      <c r="GLV11" s="19"/>
      <c r="GLW11" s="19"/>
      <c r="GLX11" s="19"/>
      <c r="GLY11" s="19"/>
      <c r="GLZ11" s="19"/>
      <c r="GMA11" s="19"/>
      <c r="GMB11" s="19"/>
      <c r="GMC11" s="19"/>
      <c r="GMD11" s="19"/>
      <c r="GME11" s="19"/>
      <c r="GMF11" s="19"/>
      <c r="GMG11" s="19"/>
      <c r="GMH11" s="19"/>
      <c r="GMI11" s="19"/>
      <c r="GMJ11" s="19"/>
      <c r="GMK11" s="19"/>
      <c r="GML11" s="19"/>
      <c r="GMM11" s="19"/>
      <c r="GMN11" s="19"/>
      <c r="GMO11" s="19"/>
      <c r="GMP11" s="19"/>
      <c r="GMQ11" s="19"/>
      <c r="GMR11" s="19"/>
      <c r="GMS11" s="19"/>
      <c r="GMT11" s="19"/>
      <c r="GMU11" s="19"/>
      <c r="GMV11" s="19"/>
      <c r="GMW11" s="19"/>
      <c r="GMX11" s="19"/>
      <c r="GMY11" s="19"/>
      <c r="GMZ11" s="19"/>
      <c r="GNA11" s="19"/>
      <c r="GNB11" s="19"/>
      <c r="GNC11" s="19"/>
      <c r="GND11" s="19"/>
      <c r="GNE11" s="19"/>
      <c r="GNF11" s="19"/>
      <c r="GNG11" s="19"/>
      <c r="GNH11" s="19"/>
      <c r="GNI11" s="19"/>
      <c r="GNJ11" s="19"/>
      <c r="GNK11" s="19"/>
      <c r="GNL11" s="19"/>
      <c r="GNM11" s="19"/>
      <c r="GNN11" s="19"/>
      <c r="GNO11" s="19"/>
      <c r="GNP11" s="19"/>
      <c r="GNQ11" s="19"/>
      <c r="GNR11" s="19"/>
      <c r="GNS11" s="19"/>
      <c r="GNT11" s="19"/>
      <c r="GNU11" s="19"/>
      <c r="GNV11" s="19"/>
      <c r="GNW11" s="19"/>
      <c r="GNX11" s="19"/>
      <c r="GNY11" s="19"/>
      <c r="GNZ11" s="19"/>
      <c r="GOA11" s="19"/>
      <c r="GOB11" s="19"/>
      <c r="GOC11" s="19"/>
      <c r="GOD11" s="19"/>
      <c r="GOE11" s="19"/>
      <c r="GOF11" s="19"/>
      <c r="GOG11" s="19"/>
      <c r="GOH11" s="19"/>
      <c r="GOI11" s="19"/>
      <c r="GOJ11" s="19"/>
      <c r="GOK11" s="19"/>
      <c r="GOL11" s="19"/>
      <c r="GOM11" s="19"/>
      <c r="GON11" s="19"/>
      <c r="GOO11" s="19"/>
      <c r="GOP11" s="19"/>
      <c r="GOQ11" s="19"/>
      <c r="GOR11" s="19"/>
      <c r="GOS11" s="19"/>
      <c r="GOT11" s="19"/>
      <c r="GOU11" s="19"/>
      <c r="GOV11" s="19"/>
      <c r="GOW11" s="19"/>
      <c r="GOX11" s="19"/>
      <c r="GOY11" s="19"/>
      <c r="GOZ11" s="19"/>
      <c r="GPA11" s="19"/>
      <c r="GPB11" s="19"/>
      <c r="GPC11" s="19"/>
      <c r="GPD11" s="19"/>
      <c r="GPE11" s="19"/>
      <c r="GPF11" s="19"/>
      <c r="GPG11" s="19"/>
      <c r="GPH11" s="19"/>
      <c r="GPI11" s="19"/>
      <c r="GPJ11" s="19"/>
      <c r="GPK11" s="19"/>
      <c r="GPL11" s="19"/>
      <c r="GPM11" s="19"/>
      <c r="GPN11" s="19"/>
      <c r="GPO11" s="19"/>
      <c r="GPP11" s="19"/>
      <c r="GPQ11" s="19"/>
      <c r="GPR11" s="19"/>
      <c r="GPS11" s="19"/>
      <c r="GPT11" s="19"/>
      <c r="GPU11" s="19"/>
      <c r="GPV11" s="19"/>
      <c r="GPW11" s="19"/>
      <c r="GPX11" s="19"/>
      <c r="GPY11" s="19"/>
      <c r="GPZ11" s="19"/>
      <c r="GQA11" s="19"/>
      <c r="GQB11" s="19"/>
      <c r="GQC11" s="19"/>
      <c r="GQD11" s="19"/>
      <c r="GQE11" s="19"/>
      <c r="GQF11" s="19"/>
      <c r="GQG11" s="19"/>
      <c r="GQH11" s="19"/>
      <c r="GQI11" s="19"/>
      <c r="GQJ11" s="19"/>
      <c r="GQK11" s="19"/>
      <c r="GQL11" s="19"/>
      <c r="GQM11" s="19"/>
      <c r="GQN11" s="19"/>
      <c r="GQO11" s="19"/>
      <c r="GQP11" s="19"/>
      <c r="GQQ11" s="19"/>
      <c r="GQR11" s="19"/>
      <c r="GQS11" s="19"/>
      <c r="GQT11" s="19"/>
      <c r="GQU11" s="19"/>
      <c r="GQV11" s="19"/>
      <c r="GQW11" s="19"/>
      <c r="GQX11" s="19"/>
      <c r="GQY11" s="19"/>
      <c r="GQZ11" s="19"/>
      <c r="GRA11" s="19"/>
      <c r="GRB11" s="19"/>
      <c r="GRC11" s="19"/>
      <c r="GRD11" s="19"/>
      <c r="GRE11" s="19"/>
      <c r="GRF11" s="19"/>
      <c r="GRG11" s="19"/>
      <c r="GRH11" s="19"/>
      <c r="GRI11" s="19"/>
      <c r="GRJ11" s="19"/>
      <c r="GRK11" s="19"/>
      <c r="GRL11" s="19"/>
      <c r="GRM11" s="19"/>
      <c r="GRN11" s="19"/>
      <c r="GRO11" s="19"/>
      <c r="GRP11" s="19"/>
      <c r="GRQ11" s="19"/>
      <c r="GRR11" s="19"/>
      <c r="GRS11" s="19"/>
      <c r="GRT11" s="19"/>
      <c r="GRU11" s="19"/>
      <c r="GRV11" s="19"/>
      <c r="GRW11" s="19"/>
      <c r="GRX11" s="19"/>
      <c r="GRY11" s="19"/>
      <c r="GRZ11" s="19"/>
      <c r="GSA11" s="19"/>
      <c r="GSB11" s="19"/>
      <c r="GSC11" s="19"/>
      <c r="GSD11" s="19"/>
      <c r="GSE11" s="19"/>
      <c r="GSF11" s="19"/>
      <c r="GSG11" s="19"/>
      <c r="GSH11" s="19"/>
      <c r="GSI11" s="19"/>
      <c r="GSJ11" s="19"/>
      <c r="GSK11" s="19"/>
      <c r="GSL11" s="19"/>
      <c r="GSM11" s="19"/>
      <c r="GSN11" s="19"/>
      <c r="GSO11" s="19"/>
      <c r="GSP11" s="19"/>
      <c r="GSQ11" s="19"/>
      <c r="GSR11" s="19"/>
      <c r="GSS11" s="19"/>
      <c r="GST11" s="19"/>
      <c r="GSU11" s="19"/>
      <c r="GSV11" s="19"/>
      <c r="GSW11" s="19"/>
      <c r="GSX11" s="19"/>
      <c r="GSY11" s="19"/>
      <c r="GSZ11" s="19"/>
      <c r="GTA11" s="19"/>
      <c r="GTB11" s="19"/>
      <c r="GTC11" s="19"/>
      <c r="GTD11" s="19"/>
      <c r="GTE11" s="19"/>
      <c r="GTF11" s="19"/>
      <c r="GTG11" s="19"/>
      <c r="GTH11" s="19"/>
      <c r="GTI11" s="19"/>
      <c r="GTJ11" s="19"/>
      <c r="GTK11" s="19"/>
      <c r="GTL11" s="19"/>
      <c r="GTM11" s="19"/>
      <c r="GTN11" s="19"/>
      <c r="GTO11" s="19"/>
      <c r="GTP11" s="19"/>
      <c r="GTQ11" s="19"/>
      <c r="GTR11" s="19"/>
      <c r="GTS11" s="19"/>
      <c r="GTT11" s="19"/>
      <c r="GTU11" s="19"/>
      <c r="GTV11" s="19"/>
      <c r="GTW11" s="19"/>
      <c r="GTX11" s="19"/>
      <c r="GTY11" s="19"/>
      <c r="GTZ11" s="19"/>
      <c r="GUA11" s="19"/>
      <c r="GUB11" s="19"/>
      <c r="GUC11" s="19"/>
      <c r="GUD11" s="19"/>
      <c r="GUE11" s="19"/>
      <c r="GUF11" s="19"/>
      <c r="GUG11" s="19"/>
      <c r="GUH11" s="19"/>
      <c r="GUI11" s="19"/>
      <c r="GUJ11" s="19"/>
      <c r="GUK11" s="19"/>
      <c r="GUL11" s="19"/>
      <c r="GUM11" s="19"/>
      <c r="GUN11" s="19"/>
      <c r="GUO11" s="19"/>
      <c r="GUP11" s="19"/>
      <c r="GUQ11" s="19"/>
      <c r="GUR11" s="19"/>
      <c r="GUS11" s="19"/>
      <c r="GUT11" s="19"/>
      <c r="GUU11" s="19"/>
      <c r="GUV11" s="19"/>
      <c r="GUW11" s="19"/>
      <c r="GUX11" s="19"/>
      <c r="GUY11" s="19"/>
      <c r="GUZ11" s="19"/>
      <c r="GVA11" s="19"/>
      <c r="GVB11" s="19"/>
      <c r="GVC11" s="19"/>
      <c r="GVD11" s="19"/>
      <c r="GVE11" s="19"/>
      <c r="GVF11" s="19"/>
      <c r="GVG11" s="19"/>
      <c r="GVH11" s="19"/>
      <c r="GVI11" s="19"/>
      <c r="GVJ11" s="19"/>
      <c r="GVK11" s="19"/>
      <c r="GVL11" s="19"/>
      <c r="GVM11" s="19"/>
      <c r="GVN11" s="19"/>
      <c r="GVO11" s="19"/>
      <c r="GVP11" s="19"/>
      <c r="GVQ11" s="19"/>
      <c r="GVR11" s="19"/>
      <c r="GVS11" s="19"/>
      <c r="GVT11" s="19"/>
      <c r="GVU11" s="19"/>
      <c r="GVV11" s="19"/>
      <c r="GVW11" s="19"/>
      <c r="GVX11" s="19"/>
      <c r="GVY11" s="19"/>
      <c r="GVZ11" s="19"/>
      <c r="GWA11" s="19"/>
      <c r="GWB11" s="19"/>
      <c r="GWC11" s="19"/>
      <c r="GWD11" s="19"/>
      <c r="GWE11" s="19"/>
      <c r="GWF11" s="19"/>
      <c r="GWG11" s="19"/>
      <c r="GWH11" s="19"/>
      <c r="GWI11" s="19"/>
      <c r="GWJ11" s="19"/>
      <c r="GWK11" s="19"/>
      <c r="GWL11" s="19"/>
      <c r="GWM11" s="19"/>
      <c r="GWN11" s="19"/>
      <c r="GWO11" s="19"/>
      <c r="GWP11" s="19"/>
      <c r="GWQ11" s="19"/>
      <c r="GWR11" s="19"/>
      <c r="GWS11" s="19"/>
      <c r="GWT11" s="19"/>
      <c r="GWU11" s="19"/>
      <c r="GWV11" s="19"/>
      <c r="GWW11" s="19"/>
      <c r="GWX11" s="19"/>
      <c r="GWY11" s="19"/>
      <c r="GWZ11" s="19"/>
      <c r="GXA11" s="19"/>
      <c r="GXB11" s="19"/>
      <c r="GXC11" s="19"/>
      <c r="GXD11" s="19"/>
      <c r="GXE11" s="19"/>
      <c r="GXF11" s="19"/>
      <c r="GXG11" s="19"/>
      <c r="GXH11" s="19"/>
      <c r="GXI11" s="19"/>
      <c r="GXJ11" s="19"/>
      <c r="GXK11" s="19"/>
      <c r="GXL11" s="19"/>
      <c r="GXM11" s="19"/>
      <c r="GXN11" s="19"/>
      <c r="GXO11" s="19"/>
      <c r="GXP11" s="19"/>
      <c r="GXQ11" s="19"/>
      <c r="GXR11" s="19"/>
      <c r="GXS11" s="19"/>
      <c r="GXT11" s="19"/>
      <c r="GXU11" s="19"/>
      <c r="GXV11" s="19"/>
      <c r="GXW11" s="19"/>
      <c r="GXX11" s="19"/>
      <c r="GXY11" s="19"/>
      <c r="GXZ11" s="19"/>
      <c r="GYA11" s="19"/>
      <c r="GYB11" s="19"/>
      <c r="GYC11" s="19"/>
      <c r="GYD11" s="19"/>
      <c r="GYE11" s="19"/>
      <c r="GYF11" s="19"/>
      <c r="GYG11" s="19"/>
      <c r="GYH11" s="19"/>
      <c r="GYI11" s="19"/>
      <c r="GYJ11" s="19"/>
      <c r="GYK11" s="19"/>
      <c r="GYL11" s="19"/>
      <c r="GYM11" s="19"/>
      <c r="GYN11" s="19"/>
      <c r="GYO11" s="19"/>
      <c r="GYP11" s="19"/>
      <c r="GYQ11" s="19"/>
      <c r="GYR11" s="19"/>
      <c r="GYS11" s="19"/>
      <c r="GYT11" s="19"/>
      <c r="GYU11" s="19"/>
      <c r="GYV11" s="19"/>
      <c r="GYW11" s="19"/>
      <c r="GYX11" s="19"/>
      <c r="GYY11" s="19"/>
      <c r="GYZ11" s="19"/>
      <c r="GZA11" s="19"/>
      <c r="GZB11" s="19"/>
      <c r="GZC11" s="19"/>
      <c r="GZD11" s="19"/>
      <c r="GZE11" s="19"/>
      <c r="GZF11" s="19"/>
      <c r="GZG11" s="19"/>
      <c r="GZH11" s="19"/>
      <c r="GZI11" s="19"/>
      <c r="GZJ11" s="19"/>
      <c r="GZK11" s="19"/>
      <c r="GZL11" s="19"/>
      <c r="GZM11" s="19"/>
      <c r="GZN11" s="19"/>
      <c r="GZO11" s="19"/>
      <c r="GZP11" s="19"/>
      <c r="GZQ11" s="19"/>
      <c r="GZR11" s="19"/>
      <c r="GZS11" s="19"/>
      <c r="GZT11" s="19"/>
      <c r="GZU11" s="19"/>
      <c r="GZV11" s="19"/>
      <c r="GZW11" s="19"/>
      <c r="GZX11" s="19"/>
      <c r="GZY11" s="19"/>
      <c r="GZZ11" s="19"/>
      <c r="HAA11" s="19"/>
      <c r="HAB11" s="19"/>
      <c r="HAC11" s="19"/>
      <c r="HAD11" s="19"/>
      <c r="HAE11" s="19"/>
      <c r="HAF11" s="19"/>
      <c r="HAG11" s="19"/>
      <c r="HAH11" s="19"/>
      <c r="HAI11" s="19"/>
      <c r="HAJ11" s="19"/>
      <c r="HAK11" s="19"/>
      <c r="HAL11" s="19"/>
      <c r="HAM11" s="19"/>
      <c r="HAN11" s="19"/>
      <c r="HAO11" s="19"/>
      <c r="HAP11" s="19"/>
      <c r="HAQ11" s="19"/>
      <c r="HAR11" s="19"/>
      <c r="HAS11" s="19"/>
      <c r="HAT11" s="19"/>
      <c r="HAU11" s="19"/>
      <c r="HAV11" s="19"/>
      <c r="HAW11" s="19"/>
      <c r="HAX11" s="19"/>
      <c r="HAY11" s="19"/>
      <c r="HAZ11" s="19"/>
      <c r="HBA11" s="19"/>
      <c r="HBB11" s="19"/>
      <c r="HBC11" s="19"/>
      <c r="HBD11" s="19"/>
      <c r="HBE11" s="19"/>
      <c r="HBF11" s="19"/>
      <c r="HBG11" s="19"/>
      <c r="HBH11" s="19"/>
      <c r="HBI11" s="19"/>
      <c r="HBJ11" s="19"/>
      <c r="HBK11" s="19"/>
      <c r="HBL11" s="19"/>
      <c r="HBM11" s="19"/>
      <c r="HBN11" s="19"/>
      <c r="HBO11" s="19"/>
      <c r="HBP11" s="19"/>
      <c r="HBQ11" s="19"/>
      <c r="HBR11" s="19"/>
      <c r="HBS11" s="19"/>
      <c r="HBT11" s="19"/>
      <c r="HBU11" s="19"/>
      <c r="HBV11" s="19"/>
      <c r="HBW11" s="19"/>
      <c r="HBX11" s="19"/>
      <c r="HBY11" s="19"/>
      <c r="HBZ11" s="19"/>
      <c r="HCA11" s="19"/>
      <c r="HCB11" s="19"/>
      <c r="HCC11" s="19"/>
      <c r="HCD11" s="19"/>
      <c r="HCE11" s="19"/>
      <c r="HCF11" s="19"/>
      <c r="HCG11" s="19"/>
      <c r="HCH11" s="19"/>
      <c r="HCI11" s="19"/>
      <c r="HCJ11" s="19"/>
      <c r="HCK11" s="19"/>
      <c r="HCL11" s="19"/>
      <c r="HCM11" s="19"/>
      <c r="HCN11" s="19"/>
      <c r="HCO11" s="19"/>
      <c r="HCP11" s="19"/>
      <c r="HCQ11" s="19"/>
      <c r="HCR11" s="19"/>
      <c r="HCS11" s="19"/>
      <c r="HCT11" s="19"/>
      <c r="HCU11" s="19"/>
      <c r="HCV11" s="19"/>
      <c r="HCW11" s="19"/>
      <c r="HCX11" s="19"/>
      <c r="HCY11" s="19"/>
      <c r="HCZ11" s="19"/>
      <c r="HDA11" s="19"/>
      <c r="HDB11" s="19"/>
      <c r="HDC11" s="19"/>
      <c r="HDD11" s="19"/>
      <c r="HDE11" s="19"/>
      <c r="HDF11" s="19"/>
      <c r="HDG11" s="19"/>
      <c r="HDH11" s="19"/>
      <c r="HDI11" s="19"/>
      <c r="HDJ11" s="19"/>
      <c r="HDK11" s="19"/>
      <c r="HDL11" s="19"/>
      <c r="HDM11" s="19"/>
      <c r="HDN11" s="19"/>
      <c r="HDO11" s="19"/>
      <c r="HDP11" s="19"/>
      <c r="HDQ11" s="19"/>
      <c r="HDR11" s="19"/>
      <c r="HDS11" s="19"/>
      <c r="HDT11" s="19"/>
      <c r="HDU11" s="19"/>
      <c r="HDV11" s="19"/>
      <c r="HDW11" s="19"/>
      <c r="HDX11" s="19"/>
      <c r="HDY11" s="19"/>
      <c r="HDZ11" s="19"/>
      <c r="HEA11" s="19"/>
      <c r="HEB11" s="19"/>
      <c r="HEC11" s="19"/>
      <c r="HED11" s="19"/>
      <c r="HEE11" s="19"/>
      <c r="HEF11" s="19"/>
      <c r="HEG11" s="19"/>
      <c r="HEH11" s="19"/>
      <c r="HEI11" s="19"/>
      <c r="HEJ11" s="19"/>
      <c r="HEK11" s="19"/>
      <c r="HEL11" s="19"/>
      <c r="HEM11" s="19"/>
      <c r="HEN11" s="19"/>
      <c r="HEO11" s="19"/>
      <c r="HEP11" s="19"/>
      <c r="HEQ11" s="19"/>
      <c r="HER11" s="19"/>
      <c r="HES11" s="19"/>
      <c r="HET11" s="19"/>
      <c r="HEU11" s="19"/>
      <c r="HEV11" s="19"/>
      <c r="HEW11" s="19"/>
      <c r="HEX11" s="19"/>
      <c r="HEY11" s="19"/>
      <c r="HEZ11" s="19"/>
      <c r="HFA11" s="19"/>
      <c r="HFB11" s="19"/>
      <c r="HFC11" s="19"/>
      <c r="HFD11" s="19"/>
      <c r="HFE11" s="19"/>
      <c r="HFF11" s="19"/>
      <c r="HFG11" s="19"/>
      <c r="HFH11" s="19"/>
      <c r="HFI11" s="19"/>
      <c r="HFJ11" s="19"/>
      <c r="HFK11" s="19"/>
      <c r="HFL11" s="19"/>
      <c r="HFM11" s="19"/>
      <c r="HFN11" s="19"/>
      <c r="HFO11" s="19"/>
      <c r="HFP11" s="19"/>
      <c r="HFQ11" s="19"/>
      <c r="HFR11" s="19"/>
      <c r="HFS11" s="19"/>
      <c r="HFT11" s="19"/>
      <c r="HFU11" s="19"/>
      <c r="HFV11" s="19"/>
      <c r="HFW11" s="19"/>
      <c r="HFX11" s="19"/>
      <c r="HFY11" s="19"/>
      <c r="HFZ11" s="19"/>
      <c r="HGA11" s="19"/>
      <c r="HGB11" s="19"/>
      <c r="HGC11" s="19"/>
      <c r="HGD11" s="19"/>
      <c r="HGE11" s="19"/>
      <c r="HGF11" s="19"/>
      <c r="HGG11" s="19"/>
      <c r="HGH11" s="19"/>
      <c r="HGI11" s="19"/>
      <c r="HGJ11" s="19"/>
      <c r="HGK11" s="19"/>
      <c r="HGL11" s="19"/>
      <c r="HGM11" s="19"/>
      <c r="HGN11" s="19"/>
      <c r="HGO11" s="19"/>
      <c r="HGP11" s="19"/>
      <c r="HGQ11" s="19"/>
      <c r="HGR11" s="19"/>
      <c r="HGS11" s="19"/>
      <c r="HGT11" s="19"/>
      <c r="HGU11" s="19"/>
      <c r="HGV11" s="19"/>
      <c r="HGW11" s="19"/>
      <c r="HGX11" s="19"/>
      <c r="HGY11" s="19"/>
      <c r="HGZ11" s="19"/>
      <c r="HHA11" s="19"/>
      <c r="HHB11" s="19"/>
      <c r="HHC11" s="19"/>
      <c r="HHD11" s="19"/>
      <c r="HHE11" s="19"/>
      <c r="HHF11" s="19"/>
      <c r="HHG11" s="19"/>
      <c r="HHH11" s="19"/>
      <c r="HHI11" s="19"/>
      <c r="HHJ11" s="19"/>
      <c r="HHK11" s="19"/>
      <c r="HHL11" s="19"/>
      <c r="HHM11" s="19"/>
      <c r="HHN11" s="19"/>
      <c r="HHO11" s="19"/>
      <c r="HHP11" s="19"/>
      <c r="HHQ11" s="19"/>
      <c r="HHR11" s="19"/>
      <c r="HHS11" s="19"/>
      <c r="HHT11" s="19"/>
      <c r="HHU11" s="19"/>
      <c r="HHV11" s="19"/>
      <c r="HHW11" s="19"/>
      <c r="HHX11" s="19"/>
      <c r="HHY11" s="19"/>
      <c r="HHZ11" s="19"/>
      <c r="HIA11" s="19"/>
      <c r="HIB11" s="19"/>
      <c r="HIC11" s="19"/>
      <c r="HID11" s="19"/>
      <c r="HIE11" s="19"/>
      <c r="HIF11" s="19"/>
      <c r="HIG11" s="19"/>
      <c r="HIH11" s="19"/>
      <c r="HII11" s="19"/>
      <c r="HIJ11" s="19"/>
      <c r="HIK11" s="19"/>
      <c r="HIL11" s="19"/>
      <c r="HIM11" s="19"/>
      <c r="HIN11" s="19"/>
      <c r="HIO11" s="19"/>
      <c r="HIP11" s="19"/>
      <c r="HIQ11" s="19"/>
      <c r="HIR11" s="19"/>
      <c r="HIS11" s="19"/>
      <c r="HIT11" s="19"/>
      <c r="HIU11" s="19"/>
      <c r="HIV11" s="19"/>
      <c r="HIW11" s="19"/>
      <c r="HIX11" s="19"/>
      <c r="HIY11" s="19"/>
      <c r="HIZ11" s="19"/>
      <c r="HJA11" s="19"/>
      <c r="HJB11" s="19"/>
      <c r="HJC11" s="19"/>
      <c r="HJD11" s="19"/>
      <c r="HJE11" s="19"/>
      <c r="HJF11" s="19"/>
      <c r="HJG11" s="19"/>
      <c r="HJH11" s="19"/>
      <c r="HJI11" s="19"/>
      <c r="HJJ11" s="19"/>
      <c r="HJK11" s="19"/>
      <c r="HJL11" s="19"/>
      <c r="HJM11" s="19"/>
      <c r="HJN11" s="19"/>
      <c r="HJO11" s="19"/>
      <c r="HJP11" s="19"/>
      <c r="HJQ11" s="19"/>
      <c r="HJR11" s="19"/>
      <c r="HJS11" s="19"/>
      <c r="HJT11" s="19"/>
      <c r="HJU11" s="19"/>
      <c r="HJV11" s="19"/>
      <c r="HJW11" s="19"/>
      <c r="HJX11" s="19"/>
      <c r="HJY11" s="19"/>
      <c r="HJZ11" s="19"/>
      <c r="HKA11" s="19"/>
      <c r="HKB11" s="19"/>
      <c r="HKC11" s="19"/>
      <c r="HKD11" s="19"/>
      <c r="HKE11" s="19"/>
      <c r="HKF11" s="19"/>
      <c r="HKG11" s="19"/>
      <c r="HKH11" s="19"/>
      <c r="HKI11" s="19"/>
      <c r="HKJ11" s="19"/>
      <c r="HKK11" s="19"/>
      <c r="HKL11" s="19"/>
      <c r="HKM11" s="19"/>
      <c r="HKN11" s="19"/>
      <c r="HKO11" s="19"/>
      <c r="HKP11" s="19"/>
      <c r="HKQ11" s="19"/>
      <c r="HKR11" s="19"/>
      <c r="HKS11" s="19"/>
      <c r="HKT11" s="19"/>
      <c r="HKU11" s="19"/>
      <c r="HKV11" s="19"/>
      <c r="HKW11" s="19"/>
      <c r="HKX11" s="19"/>
      <c r="HKY11" s="19"/>
      <c r="HKZ11" s="19"/>
      <c r="HLA11" s="19"/>
      <c r="HLB11" s="19"/>
      <c r="HLC11" s="19"/>
      <c r="HLD11" s="19"/>
      <c r="HLE11" s="19"/>
      <c r="HLF11" s="19"/>
      <c r="HLG11" s="19"/>
      <c r="HLH11" s="19"/>
      <c r="HLI11" s="19"/>
      <c r="HLJ11" s="19"/>
      <c r="HLK11" s="19"/>
      <c r="HLL11" s="19"/>
      <c r="HLM11" s="19"/>
      <c r="HLN11" s="19"/>
      <c r="HLO11" s="19"/>
      <c r="HLP11" s="19"/>
      <c r="HLQ11" s="19"/>
      <c r="HLR11" s="19"/>
      <c r="HLS11" s="19"/>
      <c r="HLT11" s="19"/>
      <c r="HLU11" s="19"/>
      <c r="HLV11" s="19"/>
      <c r="HLW11" s="19"/>
      <c r="HLX11" s="19"/>
      <c r="HLY11" s="19"/>
      <c r="HLZ11" s="19"/>
      <c r="HMA11" s="19"/>
      <c r="HMB11" s="19"/>
      <c r="HMC11" s="19"/>
      <c r="HMD11" s="19"/>
      <c r="HME11" s="19"/>
      <c r="HMF11" s="19"/>
      <c r="HMG11" s="19"/>
      <c r="HMH11" s="19"/>
      <c r="HMI11" s="19"/>
      <c r="HMJ11" s="19"/>
      <c r="HMK11" s="19"/>
      <c r="HML11" s="19"/>
      <c r="HMM11" s="19"/>
      <c r="HMN11" s="19"/>
      <c r="HMO11" s="19"/>
      <c r="HMP11" s="19"/>
      <c r="HMQ11" s="19"/>
      <c r="HMR11" s="19"/>
      <c r="HMS11" s="19"/>
      <c r="HMT11" s="19"/>
      <c r="HMU11" s="19"/>
      <c r="HMV11" s="19"/>
      <c r="HMW11" s="19"/>
      <c r="HMX11" s="19"/>
      <c r="HMY11" s="19"/>
      <c r="HMZ11" s="19"/>
      <c r="HNA11" s="19"/>
      <c r="HNB11" s="19"/>
      <c r="HNC11" s="19"/>
      <c r="HND11" s="19"/>
      <c r="HNE11" s="19"/>
      <c r="HNF11" s="19"/>
      <c r="HNG11" s="19"/>
      <c r="HNH11" s="19"/>
      <c r="HNI11" s="19"/>
      <c r="HNJ11" s="19"/>
      <c r="HNK11" s="19"/>
      <c r="HNL11" s="19"/>
      <c r="HNM11" s="19"/>
      <c r="HNN11" s="19"/>
      <c r="HNO11" s="19"/>
      <c r="HNP11" s="19"/>
      <c r="HNQ11" s="19"/>
      <c r="HNR11" s="19"/>
      <c r="HNS11" s="19"/>
      <c r="HNT11" s="19"/>
      <c r="HNU11" s="19"/>
      <c r="HNV11" s="19"/>
      <c r="HNW11" s="19"/>
      <c r="HNX11" s="19"/>
      <c r="HNY11" s="19"/>
      <c r="HNZ11" s="19"/>
      <c r="HOA11" s="19"/>
      <c r="HOB11" s="19"/>
      <c r="HOC11" s="19"/>
      <c r="HOD11" s="19"/>
      <c r="HOE11" s="19"/>
      <c r="HOF11" s="19"/>
      <c r="HOG11" s="19"/>
      <c r="HOH11" s="19"/>
      <c r="HOI11" s="19"/>
      <c r="HOJ11" s="19"/>
      <c r="HOK11" s="19"/>
      <c r="HOL11" s="19"/>
      <c r="HOM11" s="19"/>
      <c r="HON11" s="19"/>
      <c r="HOO11" s="19"/>
      <c r="HOP11" s="19"/>
      <c r="HOQ11" s="19"/>
      <c r="HOR11" s="19"/>
      <c r="HOS11" s="19"/>
      <c r="HOT11" s="19"/>
      <c r="HOU11" s="19"/>
      <c r="HOV11" s="19"/>
      <c r="HOW11" s="19"/>
      <c r="HOX11" s="19"/>
      <c r="HOY11" s="19"/>
      <c r="HOZ11" s="19"/>
      <c r="HPA11" s="19"/>
      <c r="HPB11" s="19"/>
      <c r="HPC11" s="19"/>
      <c r="HPD11" s="19"/>
      <c r="HPE11" s="19"/>
      <c r="HPF11" s="19"/>
      <c r="HPG11" s="19"/>
      <c r="HPH11" s="19"/>
      <c r="HPI11" s="19"/>
      <c r="HPJ11" s="19"/>
      <c r="HPK11" s="19"/>
      <c r="HPL11" s="19"/>
      <c r="HPM11" s="19"/>
      <c r="HPN11" s="19"/>
      <c r="HPO11" s="19"/>
      <c r="HPP11" s="19"/>
      <c r="HPQ11" s="19"/>
      <c r="HPR11" s="19"/>
      <c r="HPS11" s="19"/>
      <c r="HPT11" s="19"/>
      <c r="HPU11" s="19"/>
      <c r="HPV11" s="19"/>
      <c r="HPW11" s="19"/>
      <c r="HPX11" s="19"/>
      <c r="HPY11" s="19"/>
      <c r="HPZ11" s="19"/>
      <c r="HQA11" s="19"/>
      <c r="HQB11" s="19"/>
      <c r="HQC11" s="19"/>
      <c r="HQD11" s="19"/>
      <c r="HQE11" s="19"/>
      <c r="HQF11" s="19"/>
      <c r="HQG11" s="19"/>
      <c r="HQH11" s="19"/>
      <c r="HQI11" s="19"/>
      <c r="HQJ11" s="19"/>
      <c r="HQK11" s="19"/>
      <c r="HQL11" s="19"/>
      <c r="HQM11" s="19"/>
      <c r="HQN11" s="19"/>
      <c r="HQO11" s="19"/>
      <c r="HQP11" s="19"/>
      <c r="HQQ11" s="19"/>
      <c r="HQR11" s="19"/>
      <c r="HQS11" s="19"/>
      <c r="HQT11" s="19"/>
      <c r="HQU11" s="19"/>
      <c r="HQV11" s="19"/>
      <c r="HQW11" s="19"/>
      <c r="HQX11" s="19"/>
      <c r="HQY11" s="19"/>
      <c r="HQZ11" s="19"/>
      <c r="HRA11" s="19"/>
      <c r="HRB11" s="19"/>
      <c r="HRC11" s="19"/>
      <c r="HRD11" s="19"/>
      <c r="HRE11" s="19"/>
      <c r="HRF11" s="19"/>
      <c r="HRG11" s="19"/>
      <c r="HRH11" s="19"/>
      <c r="HRI11" s="19"/>
      <c r="HRJ11" s="19"/>
      <c r="HRK11" s="19"/>
      <c r="HRL11" s="19"/>
      <c r="HRM11" s="19"/>
      <c r="HRN11" s="19"/>
      <c r="HRO11" s="19"/>
      <c r="HRP11" s="19"/>
      <c r="HRQ11" s="19"/>
      <c r="HRR11" s="19"/>
      <c r="HRS11" s="19"/>
      <c r="HRT11" s="19"/>
      <c r="HRU11" s="19"/>
      <c r="HRV11" s="19"/>
      <c r="HRW11" s="19"/>
      <c r="HRX11" s="19"/>
      <c r="HRY11" s="19"/>
      <c r="HRZ11" s="19"/>
      <c r="HSA11" s="19"/>
      <c r="HSB11" s="19"/>
      <c r="HSC11" s="19"/>
      <c r="HSD11" s="19"/>
      <c r="HSE11" s="19"/>
      <c r="HSF11" s="19"/>
      <c r="HSG11" s="19"/>
      <c r="HSH11" s="19"/>
      <c r="HSI11" s="19"/>
      <c r="HSJ11" s="19"/>
      <c r="HSK11" s="19"/>
      <c r="HSL11" s="19"/>
      <c r="HSM11" s="19"/>
      <c r="HSN11" s="19"/>
      <c r="HSO11" s="19"/>
      <c r="HSP11" s="19"/>
      <c r="HSQ11" s="19"/>
      <c r="HSR11" s="19"/>
      <c r="HSS11" s="19"/>
      <c r="HST11" s="19"/>
      <c r="HSU11" s="19"/>
      <c r="HSV11" s="19"/>
      <c r="HSW11" s="19"/>
      <c r="HSX11" s="19"/>
      <c r="HSY11" s="19"/>
      <c r="HSZ11" s="19"/>
      <c r="HTA11" s="19"/>
      <c r="HTB11" s="19"/>
      <c r="HTC11" s="19"/>
      <c r="HTD11" s="19"/>
      <c r="HTE11" s="19"/>
      <c r="HTF11" s="19"/>
      <c r="HTG11" s="19"/>
      <c r="HTH11" s="19"/>
      <c r="HTI11" s="19"/>
      <c r="HTJ11" s="19"/>
      <c r="HTK11" s="19"/>
      <c r="HTL11" s="19"/>
      <c r="HTM11" s="19"/>
      <c r="HTN11" s="19"/>
      <c r="HTO11" s="19"/>
      <c r="HTP11" s="19"/>
      <c r="HTQ11" s="19"/>
      <c r="HTR11" s="19"/>
      <c r="HTS11" s="19"/>
      <c r="HTT11" s="19"/>
      <c r="HTU11" s="19"/>
      <c r="HTV11" s="19"/>
      <c r="HTW11" s="19"/>
      <c r="HTX11" s="19"/>
      <c r="HTY11" s="19"/>
      <c r="HTZ11" s="19"/>
      <c r="HUA11" s="19"/>
      <c r="HUB11" s="19"/>
      <c r="HUC11" s="19"/>
      <c r="HUD11" s="19"/>
      <c r="HUE11" s="19"/>
      <c r="HUF11" s="19"/>
      <c r="HUG11" s="19"/>
      <c r="HUH11" s="19"/>
      <c r="HUI11" s="19"/>
      <c r="HUJ11" s="19"/>
      <c r="HUK11" s="19"/>
      <c r="HUL11" s="19"/>
      <c r="HUM11" s="19"/>
      <c r="HUN11" s="19"/>
      <c r="HUO11" s="19"/>
      <c r="HUP11" s="19"/>
      <c r="HUQ11" s="19"/>
      <c r="HUR11" s="19"/>
      <c r="HUS11" s="19"/>
      <c r="HUT11" s="19"/>
      <c r="HUU11" s="19"/>
      <c r="HUV11" s="19"/>
      <c r="HUW11" s="19"/>
      <c r="HUX11" s="19"/>
      <c r="HUY11" s="19"/>
      <c r="HUZ11" s="19"/>
      <c r="HVA11" s="19"/>
      <c r="HVB11" s="19"/>
      <c r="HVC11" s="19"/>
      <c r="HVD11" s="19"/>
      <c r="HVE11" s="19"/>
      <c r="HVF11" s="19"/>
      <c r="HVG11" s="19"/>
      <c r="HVH11" s="19"/>
      <c r="HVI11" s="19"/>
      <c r="HVJ11" s="19"/>
      <c r="HVK11" s="19"/>
      <c r="HVL11" s="19"/>
      <c r="HVM11" s="19"/>
      <c r="HVN11" s="19"/>
      <c r="HVO11" s="19"/>
      <c r="HVP11" s="19"/>
      <c r="HVQ11" s="19"/>
      <c r="HVR11" s="19"/>
      <c r="HVS11" s="19"/>
      <c r="HVT11" s="19"/>
      <c r="HVU11" s="19"/>
      <c r="HVV11" s="19"/>
      <c r="HVW11" s="19"/>
      <c r="HVX11" s="19"/>
      <c r="HVY11" s="19"/>
      <c r="HVZ11" s="19"/>
      <c r="HWA11" s="19"/>
      <c r="HWB11" s="19"/>
      <c r="HWC11" s="19"/>
      <c r="HWD11" s="19"/>
      <c r="HWE11" s="19"/>
      <c r="HWF11" s="19"/>
      <c r="HWG11" s="19"/>
      <c r="HWH11" s="19"/>
      <c r="HWI11" s="19"/>
      <c r="HWJ11" s="19"/>
      <c r="HWK11" s="19"/>
      <c r="HWL11" s="19"/>
      <c r="HWM11" s="19"/>
      <c r="HWN11" s="19"/>
      <c r="HWO11" s="19"/>
      <c r="HWP11" s="19"/>
      <c r="HWQ11" s="19"/>
      <c r="HWR11" s="19"/>
      <c r="HWS11" s="19"/>
      <c r="HWT11" s="19"/>
      <c r="HWU11" s="19"/>
      <c r="HWV11" s="19"/>
      <c r="HWW11" s="19"/>
      <c r="HWX11" s="19"/>
      <c r="HWY11" s="19"/>
      <c r="HWZ11" s="19"/>
      <c r="HXA11" s="19"/>
      <c r="HXB11" s="19"/>
      <c r="HXC11" s="19"/>
      <c r="HXD11" s="19"/>
      <c r="HXE11" s="19"/>
      <c r="HXF11" s="19"/>
      <c r="HXG11" s="19"/>
      <c r="HXH11" s="19"/>
      <c r="HXI11" s="19"/>
      <c r="HXJ11" s="19"/>
      <c r="HXK11" s="19"/>
      <c r="HXL11" s="19"/>
      <c r="HXM11" s="19"/>
      <c r="HXN11" s="19"/>
      <c r="HXO11" s="19"/>
      <c r="HXP11" s="19"/>
      <c r="HXQ11" s="19"/>
      <c r="HXR11" s="19"/>
      <c r="HXS11" s="19"/>
      <c r="HXT11" s="19"/>
      <c r="HXU11" s="19"/>
      <c r="HXV11" s="19"/>
      <c r="HXW11" s="19"/>
      <c r="HXX11" s="19"/>
      <c r="HXY11" s="19"/>
      <c r="HXZ11" s="19"/>
      <c r="HYA11" s="19"/>
      <c r="HYB11" s="19"/>
      <c r="HYC11" s="19"/>
      <c r="HYD11" s="19"/>
      <c r="HYE11" s="19"/>
      <c r="HYF11" s="19"/>
      <c r="HYG11" s="19"/>
      <c r="HYH11" s="19"/>
      <c r="HYI11" s="19"/>
      <c r="HYJ11" s="19"/>
      <c r="HYK11" s="19"/>
      <c r="HYL11" s="19"/>
      <c r="HYM11" s="19"/>
      <c r="HYN11" s="19"/>
      <c r="HYO11" s="19"/>
      <c r="HYP11" s="19"/>
      <c r="HYQ11" s="19"/>
      <c r="HYR11" s="19"/>
      <c r="HYS11" s="19"/>
      <c r="HYT11" s="19"/>
      <c r="HYU11" s="19"/>
      <c r="HYV11" s="19"/>
      <c r="HYW11" s="19"/>
      <c r="HYX11" s="19"/>
      <c r="HYY11" s="19"/>
      <c r="HYZ11" s="19"/>
      <c r="HZA11" s="19"/>
      <c r="HZB11" s="19"/>
      <c r="HZC11" s="19"/>
      <c r="HZD11" s="19"/>
      <c r="HZE11" s="19"/>
      <c r="HZF11" s="19"/>
      <c r="HZG11" s="19"/>
      <c r="HZH11" s="19"/>
      <c r="HZI11" s="19"/>
      <c r="HZJ11" s="19"/>
      <c r="HZK11" s="19"/>
      <c r="HZL11" s="19"/>
      <c r="HZM11" s="19"/>
      <c r="HZN11" s="19"/>
      <c r="HZO11" s="19"/>
      <c r="HZP11" s="19"/>
      <c r="HZQ11" s="19"/>
      <c r="HZR11" s="19"/>
      <c r="HZS11" s="19"/>
      <c r="HZT11" s="19"/>
      <c r="HZU11" s="19"/>
      <c r="HZV11" s="19"/>
      <c r="HZW11" s="19"/>
      <c r="HZX11" s="19"/>
      <c r="HZY11" s="19"/>
      <c r="HZZ11" s="19"/>
      <c r="IAA11" s="19"/>
      <c r="IAB11" s="19"/>
      <c r="IAC11" s="19"/>
      <c r="IAD11" s="19"/>
      <c r="IAE11" s="19"/>
      <c r="IAF11" s="19"/>
      <c r="IAG11" s="19"/>
      <c r="IAH11" s="19"/>
      <c r="IAI11" s="19"/>
      <c r="IAJ11" s="19"/>
      <c r="IAK11" s="19"/>
      <c r="IAL11" s="19"/>
      <c r="IAM11" s="19"/>
      <c r="IAN11" s="19"/>
      <c r="IAO11" s="19"/>
      <c r="IAP11" s="19"/>
      <c r="IAQ11" s="19"/>
      <c r="IAR11" s="19"/>
      <c r="IAS11" s="19"/>
      <c r="IAT11" s="19"/>
      <c r="IAU11" s="19"/>
      <c r="IAV11" s="19"/>
      <c r="IAW11" s="19"/>
      <c r="IAX11" s="19"/>
      <c r="IAY11" s="19"/>
      <c r="IAZ11" s="19"/>
      <c r="IBA11" s="19"/>
      <c r="IBB11" s="19"/>
      <c r="IBC11" s="19"/>
      <c r="IBD11" s="19"/>
      <c r="IBE11" s="19"/>
      <c r="IBF11" s="19"/>
      <c r="IBG11" s="19"/>
      <c r="IBH11" s="19"/>
      <c r="IBI11" s="19"/>
      <c r="IBJ11" s="19"/>
      <c r="IBK11" s="19"/>
      <c r="IBL11" s="19"/>
      <c r="IBM11" s="19"/>
      <c r="IBN11" s="19"/>
      <c r="IBO11" s="19"/>
      <c r="IBP11" s="19"/>
      <c r="IBQ11" s="19"/>
      <c r="IBR11" s="19"/>
      <c r="IBS11" s="19"/>
      <c r="IBT11" s="19"/>
      <c r="IBU11" s="19"/>
      <c r="IBV11" s="19"/>
      <c r="IBW11" s="19"/>
      <c r="IBX11" s="19"/>
      <c r="IBY11" s="19"/>
      <c r="IBZ11" s="19"/>
      <c r="ICA11" s="19"/>
      <c r="ICB11" s="19"/>
      <c r="ICC11" s="19"/>
      <c r="ICD11" s="19"/>
      <c r="ICE11" s="19"/>
      <c r="ICF11" s="19"/>
      <c r="ICG11" s="19"/>
      <c r="ICH11" s="19"/>
      <c r="ICI11" s="19"/>
      <c r="ICJ11" s="19"/>
      <c r="ICK11" s="19"/>
      <c r="ICL11" s="19"/>
      <c r="ICM11" s="19"/>
      <c r="ICN11" s="19"/>
      <c r="ICO11" s="19"/>
      <c r="ICP11" s="19"/>
      <c r="ICQ11" s="19"/>
      <c r="ICR11" s="19"/>
      <c r="ICS11" s="19"/>
      <c r="ICT11" s="19"/>
      <c r="ICU11" s="19"/>
      <c r="ICV11" s="19"/>
      <c r="ICW11" s="19"/>
      <c r="ICX11" s="19"/>
      <c r="ICY11" s="19"/>
      <c r="ICZ11" s="19"/>
      <c r="IDA11" s="19"/>
      <c r="IDB11" s="19"/>
      <c r="IDC11" s="19"/>
      <c r="IDD11" s="19"/>
      <c r="IDE11" s="19"/>
      <c r="IDF11" s="19"/>
      <c r="IDG11" s="19"/>
      <c r="IDH11" s="19"/>
      <c r="IDI11" s="19"/>
      <c r="IDJ11" s="19"/>
      <c r="IDK11" s="19"/>
      <c r="IDL11" s="19"/>
      <c r="IDM11" s="19"/>
      <c r="IDN11" s="19"/>
      <c r="IDO11" s="19"/>
      <c r="IDP11" s="19"/>
      <c r="IDQ11" s="19"/>
      <c r="IDR11" s="19"/>
      <c r="IDS11" s="19"/>
      <c r="IDT11" s="19"/>
      <c r="IDU11" s="19"/>
      <c r="IDV11" s="19"/>
      <c r="IDW11" s="19"/>
      <c r="IDX11" s="19"/>
      <c r="IDY11" s="19"/>
      <c r="IDZ11" s="19"/>
      <c r="IEA11" s="19"/>
      <c r="IEB11" s="19"/>
      <c r="IEC11" s="19"/>
      <c r="IED11" s="19"/>
      <c r="IEE11" s="19"/>
      <c r="IEF11" s="19"/>
      <c r="IEG11" s="19"/>
      <c r="IEH11" s="19"/>
      <c r="IEI11" s="19"/>
      <c r="IEJ11" s="19"/>
      <c r="IEK11" s="19"/>
      <c r="IEL11" s="19"/>
      <c r="IEM11" s="19"/>
      <c r="IEN11" s="19"/>
      <c r="IEO11" s="19"/>
      <c r="IEP11" s="19"/>
      <c r="IEQ11" s="19"/>
      <c r="IER11" s="19"/>
      <c r="IES11" s="19"/>
      <c r="IET11" s="19"/>
      <c r="IEU11" s="19"/>
      <c r="IEV11" s="19"/>
      <c r="IEW11" s="19"/>
      <c r="IEX11" s="19"/>
      <c r="IEY11" s="19"/>
      <c r="IEZ11" s="19"/>
      <c r="IFA11" s="19"/>
      <c r="IFB11" s="19"/>
      <c r="IFC11" s="19"/>
      <c r="IFD11" s="19"/>
      <c r="IFE11" s="19"/>
      <c r="IFF11" s="19"/>
      <c r="IFG11" s="19"/>
      <c r="IFH11" s="19"/>
      <c r="IFI11" s="19"/>
      <c r="IFJ11" s="19"/>
      <c r="IFK11" s="19"/>
      <c r="IFL11" s="19"/>
      <c r="IFM11" s="19"/>
      <c r="IFN11" s="19"/>
      <c r="IFO11" s="19"/>
      <c r="IFP11" s="19"/>
      <c r="IFQ11" s="19"/>
      <c r="IFR11" s="19"/>
      <c r="IFS11" s="19"/>
      <c r="IFT11" s="19"/>
      <c r="IFU11" s="19"/>
      <c r="IFV11" s="19"/>
      <c r="IFW11" s="19"/>
      <c r="IFX11" s="19"/>
      <c r="IFY11" s="19"/>
      <c r="IFZ11" s="19"/>
      <c r="IGA11" s="19"/>
      <c r="IGB11" s="19"/>
      <c r="IGC11" s="19"/>
      <c r="IGD11" s="19"/>
      <c r="IGE11" s="19"/>
      <c r="IGF11" s="19"/>
      <c r="IGG11" s="19"/>
      <c r="IGH11" s="19"/>
      <c r="IGI11" s="19"/>
      <c r="IGJ11" s="19"/>
      <c r="IGK11" s="19"/>
      <c r="IGL11" s="19"/>
      <c r="IGM11" s="19"/>
      <c r="IGN11" s="19"/>
      <c r="IGO11" s="19"/>
      <c r="IGP11" s="19"/>
      <c r="IGQ11" s="19"/>
      <c r="IGR11" s="19"/>
      <c r="IGS11" s="19"/>
      <c r="IGT11" s="19"/>
      <c r="IGU11" s="19"/>
      <c r="IGV11" s="19"/>
      <c r="IGW11" s="19"/>
      <c r="IGX11" s="19"/>
      <c r="IGY11" s="19"/>
      <c r="IGZ11" s="19"/>
      <c r="IHA11" s="19"/>
      <c r="IHB11" s="19"/>
      <c r="IHC11" s="19"/>
      <c r="IHD11" s="19"/>
      <c r="IHE11" s="19"/>
      <c r="IHF11" s="19"/>
      <c r="IHG11" s="19"/>
      <c r="IHH11" s="19"/>
      <c r="IHI11" s="19"/>
      <c r="IHJ11" s="19"/>
      <c r="IHK11" s="19"/>
      <c r="IHL11" s="19"/>
      <c r="IHM11" s="19"/>
      <c r="IHN11" s="19"/>
      <c r="IHO11" s="19"/>
      <c r="IHP11" s="19"/>
      <c r="IHQ11" s="19"/>
      <c r="IHR11" s="19"/>
      <c r="IHS11" s="19"/>
      <c r="IHT11" s="19"/>
      <c r="IHU11" s="19"/>
      <c r="IHV11" s="19"/>
      <c r="IHW11" s="19"/>
      <c r="IHX11" s="19"/>
      <c r="IHY11" s="19"/>
      <c r="IHZ11" s="19"/>
      <c r="IIA11" s="19"/>
      <c r="IIB11" s="19"/>
      <c r="IIC11" s="19"/>
      <c r="IID11" s="19"/>
      <c r="IIE11" s="19"/>
      <c r="IIF11" s="19"/>
      <c r="IIG11" s="19"/>
      <c r="IIH11" s="19"/>
      <c r="III11" s="19"/>
      <c r="IIJ11" s="19"/>
      <c r="IIK11" s="19"/>
      <c r="IIL11" s="19"/>
      <c r="IIM11" s="19"/>
      <c r="IIN11" s="19"/>
      <c r="IIO11" s="19"/>
      <c r="IIP11" s="19"/>
      <c r="IIQ11" s="19"/>
      <c r="IIR11" s="19"/>
      <c r="IIS11" s="19"/>
      <c r="IIT11" s="19"/>
      <c r="IIU11" s="19"/>
      <c r="IIV11" s="19"/>
      <c r="IIW11" s="19"/>
      <c r="IIX11" s="19"/>
      <c r="IIY11" s="19"/>
      <c r="IIZ11" s="19"/>
      <c r="IJA11" s="19"/>
      <c r="IJB11" s="19"/>
      <c r="IJC11" s="19"/>
      <c r="IJD11" s="19"/>
      <c r="IJE11" s="19"/>
      <c r="IJF11" s="19"/>
      <c r="IJG11" s="19"/>
      <c r="IJH11" s="19"/>
      <c r="IJI11" s="19"/>
      <c r="IJJ11" s="19"/>
      <c r="IJK11" s="19"/>
      <c r="IJL11" s="19"/>
      <c r="IJM11" s="19"/>
      <c r="IJN11" s="19"/>
      <c r="IJO11" s="19"/>
      <c r="IJP11" s="19"/>
      <c r="IJQ11" s="19"/>
      <c r="IJR11" s="19"/>
      <c r="IJS11" s="19"/>
      <c r="IJT11" s="19"/>
      <c r="IJU11" s="19"/>
      <c r="IJV11" s="19"/>
      <c r="IJW11" s="19"/>
      <c r="IJX11" s="19"/>
      <c r="IJY11" s="19"/>
      <c r="IJZ11" s="19"/>
      <c r="IKA11" s="19"/>
      <c r="IKB11" s="19"/>
      <c r="IKC11" s="19"/>
      <c r="IKD11" s="19"/>
      <c r="IKE11" s="19"/>
      <c r="IKF11" s="19"/>
      <c r="IKG11" s="19"/>
      <c r="IKH11" s="19"/>
      <c r="IKI11" s="19"/>
      <c r="IKJ11" s="19"/>
      <c r="IKK11" s="19"/>
      <c r="IKL11" s="19"/>
      <c r="IKM11" s="19"/>
      <c r="IKN11" s="19"/>
      <c r="IKO11" s="19"/>
      <c r="IKP11" s="19"/>
      <c r="IKQ11" s="19"/>
      <c r="IKR11" s="19"/>
      <c r="IKS11" s="19"/>
      <c r="IKT11" s="19"/>
      <c r="IKU11" s="19"/>
      <c r="IKV11" s="19"/>
      <c r="IKW11" s="19"/>
      <c r="IKX11" s="19"/>
      <c r="IKY11" s="19"/>
      <c r="IKZ11" s="19"/>
      <c r="ILA11" s="19"/>
      <c r="ILB11" s="19"/>
      <c r="ILC11" s="19"/>
      <c r="ILD11" s="19"/>
      <c r="ILE11" s="19"/>
      <c r="ILF11" s="19"/>
      <c r="ILG11" s="19"/>
      <c r="ILH11" s="19"/>
      <c r="ILI11" s="19"/>
      <c r="ILJ11" s="19"/>
      <c r="ILK11" s="19"/>
      <c r="ILL11" s="19"/>
      <c r="ILM11" s="19"/>
      <c r="ILN11" s="19"/>
      <c r="ILO11" s="19"/>
      <c r="ILP11" s="19"/>
      <c r="ILQ11" s="19"/>
      <c r="ILR11" s="19"/>
      <c r="ILS11" s="19"/>
      <c r="ILT11" s="19"/>
      <c r="ILU11" s="19"/>
      <c r="ILV11" s="19"/>
      <c r="ILW11" s="19"/>
      <c r="ILX11" s="19"/>
      <c r="ILY11" s="19"/>
      <c r="ILZ11" s="19"/>
      <c r="IMA11" s="19"/>
      <c r="IMB11" s="19"/>
      <c r="IMC11" s="19"/>
      <c r="IMD11" s="19"/>
      <c r="IME11" s="19"/>
      <c r="IMF11" s="19"/>
      <c r="IMG11" s="19"/>
      <c r="IMH11" s="19"/>
      <c r="IMI11" s="19"/>
      <c r="IMJ11" s="19"/>
      <c r="IMK11" s="19"/>
      <c r="IML11" s="19"/>
      <c r="IMM11" s="19"/>
      <c r="IMN11" s="19"/>
      <c r="IMO11" s="19"/>
      <c r="IMP11" s="19"/>
      <c r="IMQ11" s="19"/>
      <c r="IMR11" s="19"/>
      <c r="IMS11" s="19"/>
      <c r="IMT11" s="19"/>
      <c r="IMU11" s="19"/>
      <c r="IMV11" s="19"/>
      <c r="IMW11" s="19"/>
      <c r="IMX11" s="19"/>
      <c r="IMY11" s="19"/>
      <c r="IMZ11" s="19"/>
      <c r="INA11" s="19"/>
      <c r="INB11" s="19"/>
      <c r="INC11" s="19"/>
      <c r="IND11" s="19"/>
      <c r="INE11" s="19"/>
      <c r="INF11" s="19"/>
      <c r="ING11" s="19"/>
      <c r="INH11" s="19"/>
      <c r="INI11" s="19"/>
      <c r="INJ11" s="19"/>
      <c r="INK11" s="19"/>
      <c r="INL11" s="19"/>
      <c r="INM11" s="19"/>
      <c r="INN11" s="19"/>
      <c r="INO11" s="19"/>
      <c r="INP11" s="19"/>
      <c r="INQ11" s="19"/>
      <c r="INR11" s="19"/>
      <c r="INS11" s="19"/>
      <c r="INT11" s="19"/>
      <c r="INU11" s="19"/>
      <c r="INV11" s="19"/>
      <c r="INW11" s="19"/>
      <c r="INX11" s="19"/>
      <c r="INY11" s="19"/>
      <c r="INZ11" s="19"/>
      <c r="IOA11" s="19"/>
      <c r="IOB11" s="19"/>
      <c r="IOC11" s="19"/>
      <c r="IOD11" s="19"/>
      <c r="IOE11" s="19"/>
      <c r="IOF11" s="19"/>
      <c r="IOG11" s="19"/>
      <c r="IOH11" s="19"/>
      <c r="IOI11" s="19"/>
      <c r="IOJ11" s="19"/>
      <c r="IOK11" s="19"/>
      <c r="IOL11" s="19"/>
      <c r="IOM11" s="19"/>
      <c r="ION11" s="19"/>
      <c r="IOO11" s="19"/>
      <c r="IOP11" s="19"/>
      <c r="IOQ11" s="19"/>
      <c r="IOR11" s="19"/>
      <c r="IOS11" s="19"/>
      <c r="IOT11" s="19"/>
      <c r="IOU11" s="19"/>
      <c r="IOV11" s="19"/>
      <c r="IOW11" s="19"/>
      <c r="IOX11" s="19"/>
      <c r="IOY11" s="19"/>
      <c r="IOZ11" s="19"/>
      <c r="IPA11" s="19"/>
      <c r="IPB11" s="19"/>
      <c r="IPC11" s="19"/>
      <c r="IPD11" s="19"/>
      <c r="IPE11" s="19"/>
      <c r="IPF11" s="19"/>
      <c r="IPG11" s="19"/>
      <c r="IPH11" s="19"/>
      <c r="IPI11" s="19"/>
      <c r="IPJ11" s="19"/>
      <c r="IPK11" s="19"/>
      <c r="IPL11" s="19"/>
      <c r="IPM11" s="19"/>
      <c r="IPN11" s="19"/>
      <c r="IPO11" s="19"/>
      <c r="IPP11" s="19"/>
      <c r="IPQ11" s="19"/>
      <c r="IPR11" s="19"/>
      <c r="IPS11" s="19"/>
      <c r="IPT11" s="19"/>
      <c r="IPU11" s="19"/>
      <c r="IPV11" s="19"/>
      <c r="IPW11" s="19"/>
      <c r="IPX11" s="19"/>
      <c r="IPY11" s="19"/>
      <c r="IPZ11" s="19"/>
      <c r="IQA11" s="19"/>
      <c r="IQB11" s="19"/>
      <c r="IQC11" s="19"/>
      <c r="IQD11" s="19"/>
      <c r="IQE11" s="19"/>
      <c r="IQF11" s="19"/>
      <c r="IQG11" s="19"/>
      <c r="IQH11" s="19"/>
      <c r="IQI11" s="19"/>
      <c r="IQJ11" s="19"/>
      <c r="IQK11" s="19"/>
      <c r="IQL11" s="19"/>
      <c r="IQM11" s="19"/>
      <c r="IQN11" s="19"/>
      <c r="IQO11" s="19"/>
      <c r="IQP11" s="19"/>
      <c r="IQQ11" s="19"/>
      <c r="IQR11" s="19"/>
      <c r="IQS11" s="19"/>
      <c r="IQT11" s="19"/>
      <c r="IQU11" s="19"/>
      <c r="IQV11" s="19"/>
      <c r="IQW11" s="19"/>
      <c r="IQX11" s="19"/>
      <c r="IQY11" s="19"/>
      <c r="IQZ11" s="19"/>
      <c r="IRA11" s="19"/>
      <c r="IRB11" s="19"/>
      <c r="IRC11" s="19"/>
      <c r="IRD11" s="19"/>
      <c r="IRE11" s="19"/>
      <c r="IRF11" s="19"/>
      <c r="IRG11" s="19"/>
      <c r="IRH11" s="19"/>
      <c r="IRI11" s="19"/>
      <c r="IRJ11" s="19"/>
      <c r="IRK11" s="19"/>
      <c r="IRL11" s="19"/>
      <c r="IRM11" s="19"/>
      <c r="IRN11" s="19"/>
      <c r="IRO11" s="19"/>
      <c r="IRP11" s="19"/>
      <c r="IRQ11" s="19"/>
      <c r="IRR11" s="19"/>
      <c r="IRS11" s="19"/>
      <c r="IRT11" s="19"/>
      <c r="IRU11" s="19"/>
      <c r="IRV11" s="19"/>
      <c r="IRW11" s="19"/>
      <c r="IRX11" s="19"/>
      <c r="IRY11" s="19"/>
      <c r="IRZ11" s="19"/>
      <c r="ISA11" s="19"/>
      <c r="ISB11" s="19"/>
      <c r="ISC11" s="19"/>
      <c r="ISD11" s="19"/>
      <c r="ISE11" s="19"/>
      <c r="ISF11" s="19"/>
      <c r="ISG11" s="19"/>
      <c r="ISH11" s="19"/>
      <c r="ISI11" s="19"/>
      <c r="ISJ11" s="19"/>
      <c r="ISK11" s="19"/>
      <c r="ISL11" s="19"/>
      <c r="ISM11" s="19"/>
      <c r="ISN11" s="19"/>
      <c r="ISO11" s="19"/>
      <c r="ISP11" s="19"/>
      <c r="ISQ11" s="19"/>
      <c r="ISR11" s="19"/>
      <c r="ISS11" s="19"/>
      <c r="IST11" s="19"/>
      <c r="ISU11" s="19"/>
      <c r="ISV11" s="19"/>
      <c r="ISW11" s="19"/>
      <c r="ISX11" s="19"/>
      <c r="ISY11" s="19"/>
      <c r="ISZ11" s="19"/>
      <c r="ITA11" s="19"/>
      <c r="ITB11" s="19"/>
      <c r="ITC11" s="19"/>
      <c r="ITD11" s="19"/>
      <c r="ITE11" s="19"/>
      <c r="ITF11" s="19"/>
      <c r="ITG11" s="19"/>
      <c r="ITH11" s="19"/>
      <c r="ITI11" s="19"/>
      <c r="ITJ11" s="19"/>
      <c r="ITK11" s="19"/>
      <c r="ITL11" s="19"/>
      <c r="ITM11" s="19"/>
      <c r="ITN11" s="19"/>
      <c r="ITO11" s="19"/>
      <c r="ITP11" s="19"/>
      <c r="ITQ11" s="19"/>
      <c r="ITR11" s="19"/>
      <c r="ITS11" s="19"/>
      <c r="ITT11" s="19"/>
      <c r="ITU11" s="19"/>
      <c r="ITV11" s="19"/>
      <c r="ITW11" s="19"/>
      <c r="ITX11" s="19"/>
      <c r="ITY11" s="19"/>
      <c r="ITZ11" s="19"/>
      <c r="IUA11" s="19"/>
      <c r="IUB11" s="19"/>
      <c r="IUC11" s="19"/>
      <c r="IUD11" s="19"/>
      <c r="IUE11" s="19"/>
      <c r="IUF11" s="19"/>
      <c r="IUG11" s="19"/>
      <c r="IUH11" s="19"/>
      <c r="IUI11" s="19"/>
      <c r="IUJ11" s="19"/>
      <c r="IUK11" s="19"/>
      <c r="IUL11" s="19"/>
      <c r="IUM11" s="19"/>
      <c r="IUN11" s="19"/>
      <c r="IUO11" s="19"/>
      <c r="IUP11" s="19"/>
      <c r="IUQ11" s="19"/>
      <c r="IUR11" s="19"/>
      <c r="IUS11" s="19"/>
      <c r="IUT11" s="19"/>
      <c r="IUU11" s="19"/>
      <c r="IUV11" s="19"/>
      <c r="IUW11" s="19"/>
      <c r="IUX11" s="19"/>
      <c r="IUY11" s="19"/>
      <c r="IUZ11" s="19"/>
      <c r="IVA11" s="19"/>
      <c r="IVB11" s="19"/>
      <c r="IVC11" s="19"/>
      <c r="IVD11" s="19"/>
      <c r="IVE11" s="19"/>
      <c r="IVF11" s="19"/>
      <c r="IVG11" s="19"/>
      <c r="IVH11" s="19"/>
      <c r="IVI11" s="19"/>
      <c r="IVJ11" s="19"/>
      <c r="IVK11" s="19"/>
      <c r="IVL11" s="19"/>
      <c r="IVM11" s="19"/>
      <c r="IVN11" s="19"/>
      <c r="IVO11" s="19"/>
      <c r="IVP11" s="19"/>
      <c r="IVQ11" s="19"/>
      <c r="IVR11" s="19"/>
      <c r="IVS11" s="19"/>
      <c r="IVT11" s="19"/>
      <c r="IVU11" s="19"/>
      <c r="IVV11" s="19"/>
      <c r="IVW11" s="19"/>
      <c r="IVX11" s="19"/>
      <c r="IVY11" s="19"/>
      <c r="IVZ11" s="19"/>
      <c r="IWA11" s="19"/>
      <c r="IWB11" s="19"/>
      <c r="IWC11" s="19"/>
      <c r="IWD11" s="19"/>
      <c r="IWE11" s="19"/>
      <c r="IWF11" s="19"/>
      <c r="IWG11" s="19"/>
      <c r="IWH11" s="19"/>
      <c r="IWI11" s="19"/>
      <c r="IWJ11" s="19"/>
      <c r="IWK11" s="19"/>
      <c r="IWL11" s="19"/>
      <c r="IWM11" s="19"/>
      <c r="IWN11" s="19"/>
      <c r="IWO11" s="19"/>
      <c r="IWP11" s="19"/>
      <c r="IWQ11" s="19"/>
      <c r="IWR11" s="19"/>
      <c r="IWS11" s="19"/>
      <c r="IWT11" s="19"/>
      <c r="IWU11" s="19"/>
      <c r="IWV11" s="19"/>
      <c r="IWW11" s="19"/>
      <c r="IWX11" s="19"/>
      <c r="IWY11" s="19"/>
      <c r="IWZ11" s="19"/>
      <c r="IXA11" s="19"/>
      <c r="IXB11" s="19"/>
      <c r="IXC11" s="19"/>
      <c r="IXD11" s="19"/>
      <c r="IXE11" s="19"/>
      <c r="IXF11" s="19"/>
      <c r="IXG11" s="19"/>
      <c r="IXH11" s="19"/>
      <c r="IXI11" s="19"/>
      <c r="IXJ11" s="19"/>
      <c r="IXK11" s="19"/>
      <c r="IXL11" s="19"/>
      <c r="IXM11" s="19"/>
      <c r="IXN11" s="19"/>
      <c r="IXO11" s="19"/>
      <c r="IXP11" s="19"/>
      <c r="IXQ11" s="19"/>
      <c r="IXR11" s="19"/>
      <c r="IXS11" s="19"/>
      <c r="IXT11" s="19"/>
      <c r="IXU11" s="19"/>
      <c r="IXV11" s="19"/>
      <c r="IXW11" s="19"/>
      <c r="IXX11" s="19"/>
      <c r="IXY11" s="19"/>
      <c r="IXZ11" s="19"/>
      <c r="IYA11" s="19"/>
      <c r="IYB11" s="19"/>
      <c r="IYC11" s="19"/>
      <c r="IYD11" s="19"/>
      <c r="IYE11" s="19"/>
      <c r="IYF11" s="19"/>
      <c r="IYG11" s="19"/>
      <c r="IYH11" s="19"/>
      <c r="IYI11" s="19"/>
      <c r="IYJ11" s="19"/>
      <c r="IYK11" s="19"/>
      <c r="IYL11" s="19"/>
      <c r="IYM11" s="19"/>
      <c r="IYN11" s="19"/>
      <c r="IYO11" s="19"/>
      <c r="IYP11" s="19"/>
      <c r="IYQ11" s="19"/>
      <c r="IYR11" s="19"/>
      <c r="IYS11" s="19"/>
      <c r="IYT11" s="19"/>
      <c r="IYU11" s="19"/>
      <c r="IYV11" s="19"/>
      <c r="IYW11" s="19"/>
      <c r="IYX11" s="19"/>
      <c r="IYY11" s="19"/>
      <c r="IYZ11" s="19"/>
      <c r="IZA11" s="19"/>
      <c r="IZB11" s="19"/>
      <c r="IZC11" s="19"/>
      <c r="IZD11" s="19"/>
      <c r="IZE11" s="19"/>
      <c r="IZF11" s="19"/>
      <c r="IZG11" s="19"/>
      <c r="IZH11" s="19"/>
      <c r="IZI11" s="19"/>
      <c r="IZJ11" s="19"/>
      <c r="IZK11" s="19"/>
      <c r="IZL11" s="19"/>
      <c r="IZM11" s="19"/>
      <c r="IZN11" s="19"/>
      <c r="IZO11" s="19"/>
      <c r="IZP11" s="19"/>
      <c r="IZQ11" s="19"/>
      <c r="IZR11" s="19"/>
      <c r="IZS11" s="19"/>
      <c r="IZT11" s="19"/>
      <c r="IZU11" s="19"/>
      <c r="IZV11" s="19"/>
      <c r="IZW11" s="19"/>
      <c r="IZX11" s="19"/>
      <c r="IZY11" s="19"/>
      <c r="IZZ11" s="19"/>
      <c r="JAA11" s="19"/>
      <c r="JAB11" s="19"/>
      <c r="JAC11" s="19"/>
      <c r="JAD11" s="19"/>
      <c r="JAE11" s="19"/>
      <c r="JAF11" s="19"/>
      <c r="JAG11" s="19"/>
      <c r="JAH11" s="19"/>
      <c r="JAI11" s="19"/>
      <c r="JAJ11" s="19"/>
      <c r="JAK11" s="19"/>
      <c r="JAL11" s="19"/>
      <c r="JAM11" s="19"/>
      <c r="JAN11" s="19"/>
      <c r="JAO11" s="19"/>
      <c r="JAP11" s="19"/>
      <c r="JAQ11" s="19"/>
      <c r="JAR11" s="19"/>
      <c r="JAS11" s="19"/>
      <c r="JAT11" s="19"/>
      <c r="JAU11" s="19"/>
      <c r="JAV11" s="19"/>
      <c r="JAW11" s="19"/>
      <c r="JAX11" s="19"/>
      <c r="JAY11" s="19"/>
      <c r="JAZ11" s="19"/>
      <c r="JBA11" s="19"/>
      <c r="JBB11" s="19"/>
      <c r="JBC11" s="19"/>
      <c r="JBD11" s="19"/>
      <c r="JBE11" s="19"/>
      <c r="JBF11" s="19"/>
      <c r="JBG11" s="19"/>
      <c r="JBH11" s="19"/>
      <c r="JBI11" s="19"/>
      <c r="JBJ11" s="19"/>
      <c r="JBK11" s="19"/>
      <c r="JBL11" s="19"/>
      <c r="JBM11" s="19"/>
      <c r="JBN11" s="19"/>
      <c r="JBO11" s="19"/>
      <c r="JBP11" s="19"/>
      <c r="JBQ11" s="19"/>
      <c r="JBR11" s="19"/>
      <c r="JBS11" s="19"/>
      <c r="JBT11" s="19"/>
      <c r="JBU11" s="19"/>
      <c r="JBV11" s="19"/>
      <c r="JBW11" s="19"/>
      <c r="JBX11" s="19"/>
      <c r="JBY11" s="19"/>
      <c r="JBZ11" s="19"/>
      <c r="JCA11" s="19"/>
      <c r="JCB11" s="19"/>
      <c r="JCC11" s="19"/>
      <c r="JCD11" s="19"/>
      <c r="JCE11" s="19"/>
      <c r="JCF11" s="19"/>
      <c r="JCG11" s="19"/>
      <c r="JCH11" s="19"/>
      <c r="JCI11" s="19"/>
      <c r="JCJ11" s="19"/>
      <c r="JCK11" s="19"/>
      <c r="JCL11" s="19"/>
      <c r="JCM11" s="19"/>
      <c r="JCN11" s="19"/>
      <c r="JCO11" s="19"/>
      <c r="JCP11" s="19"/>
      <c r="JCQ11" s="19"/>
      <c r="JCR11" s="19"/>
      <c r="JCS11" s="19"/>
      <c r="JCT11" s="19"/>
      <c r="JCU11" s="19"/>
      <c r="JCV11" s="19"/>
      <c r="JCW11" s="19"/>
      <c r="JCX11" s="19"/>
      <c r="JCY11" s="19"/>
      <c r="JCZ11" s="19"/>
      <c r="JDA11" s="19"/>
      <c r="JDB11" s="19"/>
      <c r="JDC11" s="19"/>
      <c r="JDD11" s="19"/>
      <c r="JDE11" s="19"/>
      <c r="JDF11" s="19"/>
      <c r="JDG11" s="19"/>
      <c r="JDH11" s="19"/>
      <c r="JDI11" s="19"/>
      <c r="JDJ11" s="19"/>
      <c r="JDK11" s="19"/>
      <c r="JDL11" s="19"/>
      <c r="JDM11" s="19"/>
      <c r="JDN11" s="19"/>
      <c r="JDO11" s="19"/>
      <c r="JDP11" s="19"/>
      <c r="JDQ11" s="19"/>
      <c r="JDR11" s="19"/>
      <c r="JDS11" s="19"/>
      <c r="JDT11" s="19"/>
      <c r="JDU11" s="19"/>
      <c r="JDV11" s="19"/>
      <c r="JDW11" s="19"/>
      <c r="JDX11" s="19"/>
      <c r="JDY11" s="19"/>
      <c r="JDZ11" s="19"/>
      <c r="JEA11" s="19"/>
      <c r="JEB11" s="19"/>
      <c r="JEC11" s="19"/>
      <c r="JED11" s="19"/>
      <c r="JEE11" s="19"/>
      <c r="JEF11" s="19"/>
      <c r="JEG11" s="19"/>
      <c r="JEH11" s="19"/>
      <c r="JEI11" s="19"/>
      <c r="JEJ11" s="19"/>
      <c r="JEK11" s="19"/>
      <c r="JEL11" s="19"/>
      <c r="JEM11" s="19"/>
      <c r="JEN11" s="19"/>
      <c r="JEO11" s="19"/>
      <c r="JEP11" s="19"/>
      <c r="JEQ11" s="19"/>
      <c r="JER11" s="19"/>
      <c r="JES11" s="19"/>
      <c r="JET11" s="19"/>
      <c r="JEU11" s="19"/>
      <c r="JEV11" s="19"/>
      <c r="JEW11" s="19"/>
      <c r="JEX11" s="19"/>
      <c r="JEY11" s="19"/>
      <c r="JEZ11" s="19"/>
      <c r="JFA11" s="19"/>
      <c r="JFB11" s="19"/>
      <c r="JFC11" s="19"/>
      <c r="JFD11" s="19"/>
      <c r="JFE11" s="19"/>
      <c r="JFF11" s="19"/>
      <c r="JFG11" s="19"/>
      <c r="JFH11" s="19"/>
      <c r="JFI11" s="19"/>
      <c r="JFJ11" s="19"/>
      <c r="JFK11" s="19"/>
      <c r="JFL11" s="19"/>
      <c r="JFM11" s="19"/>
      <c r="JFN11" s="19"/>
      <c r="JFO11" s="19"/>
      <c r="JFP11" s="19"/>
      <c r="JFQ11" s="19"/>
      <c r="JFR11" s="19"/>
      <c r="JFS11" s="19"/>
      <c r="JFT11" s="19"/>
      <c r="JFU11" s="19"/>
      <c r="JFV11" s="19"/>
      <c r="JFW11" s="19"/>
      <c r="JFX11" s="19"/>
      <c r="JFY11" s="19"/>
      <c r="JFZ11" s="19"/>
      <c r="JGA11" s="19"/>
      <c r="JGB11" s="19"/>
      <c r="JGC11" s="19"/>
      <c r="JGD11" s="19"/>
      <c r="JGE11" s="19"/>
      <c r="JGF11" s="19"/>
      <c r="JGG11" s="19"/>
      <c r="JGH11" s="19"/>
      <c r="JGI11" s="19"/>
      <c r="JGJ11" s="19"/>
      <c r="JGK11" s="19"/>
      <c r="JGL11" s="19"/>
      <c r="JGM11" s="19"/>
      <c r="JGN11" s="19"/>
      <c r="JGO11" s="19"/>
      <c r="JGP11" s="19"/>
      <c r="JGQ11" s="19"/>
      <c r="JGR11" s="19"/>
      <c r="JGS11" s="19"/>
      <c r="JGT11" s="19"/>
      <c r="JGU11" s="19"/>
      <c r="JGV11" s="19"/>
      <c r="JGW11" s="19"/>
      <c r="JGX11" s="19"/>
      <c r="JGY11" s="19"/>
      <c r="JGZ11" s="19"/>
      <c r="JHA11" s="19"/>
      <c r="JHB11" s="19"/>
      <c r="JHC11" s="19"/>
      <c r="JHD11" s="19"/>
      <c r="JHE11" s="19"/>
      <c r="JHF11" s="19"/>
      <c r="JHG11" s="19"/>
      <c r="JHH11" s="19"/>
      <c r="JHI11" s="19"/>
      <c r="JHJ11" s="19"/>
      <c r="JHK11" s="19"/>
      <c r="JHL11" s="19"/>
      <c r="JHM11" s="19"/>
      <c r="JHN11" s="19"/>
      <c r="JHO11" s="19"/>
      <c r="JHP11" s="19"/>
      <c r="JHQ11" s="19"/>
      <c r="JHR11" s="19"/>
      <c r="JHS11" s="19"/>
      <c r="JHT11" s="19"/>
      <c r="JHU11" s="19"/>
      <c r="JHV11" s="19"/>
      <c r="JHW11" s="19"/>
      <c r="JHX11" s="19"/>
      <c r="JHY11" s="19"/>
      <c r="JHZ11" s="19"/>
      <c r="JIA11" s="19"/>
      <c r="JIB11" s="19"/>
      <c r="JIC11" s="19"/>
      <c r="JID11" s="19"/>
      <c r="JIE11" s="19"/>
      <c r="JIF11" s="19"/>
      <c r="JIG11" s="19"/>
      <c r="JIH11" s="19"/>
      <c r="JII11" s="19"/>
      <c r="JIJ11" s="19"/>
      <c r="JIK11" s="19"/>
      <c r="JIL11" s="19"/>
      <c r="JIM11" s="19"/>
      <c r="JIN11" s="19"/>
      <c r="JIO11" s="19"/>
      <c r="JIP11" s="19"/>
      <c r="JIQ11" s="19"/>
      <c r="JIR11" s="19"/>
      <c r="JIS11" s="19"/>
      <c r="JIT11" s="19"/>
      <c r="JIU11" s="19"/>
      <c r="JIV11" s="19"/>
      <c r="JIW11" s="19"/>
      <c r="JIX11" s="19"/>
      <c r="JIY11" s="19"/>
      <c r="JIZ11" s="19"/>
      <c r="JJA11" s="19"/>
      <c r="JJB11" s="19"/>
      <c r="JJC11" s="19"/>
      <c r="JJD11" s="19"/>
      <c r="JJE11" s="19"/>
      <c r="JJF11" s="19"/>
      <c r="JJG11" s="19"/>
      <c r="JJH11" s="19"/>
      <c r="JJI11" s="19"/>
      <c r="JJJ11" s="19"/>
      <c r="JJK11" s="19"/>
      <c r="JJL11" s="19"/>
      <c r="JJM11" s="19"/>
      <c r="JJN11" s="19"/>
      <c r="JJO11" s="19"/>
      <c r="JJP11" s="19"/>
      <c r="JJQ11" s="19"/>
      <c r="JJR11" s="19"/>
      <c r="JJS11" s="19"/>
      <c r="JJT11" s="19"/>
      <c r="JJU11" s="19"/>
      <c r="JJV11" s="19"/>
      <c r="JJW11" s="19"/>
      <c r="JJX11" s="19"/>
      <c r="JJY11" s="19"/>
      <c r="JJZ11" s="19"/>
      <c r="JKA11" s="19"/>
      <c r="JKB11" s="19"/>
      <c r="JKC11" s="19"/>
      <c r="JKD11" s="19"/>
      <c r="JKE11" s="19"/>
      <c r="JKF11" s="19"/>
      <c r="JKG11" s="19"/>
      <c r="JKH11" s="19"/>
      <c r="JKI11" s="19"/>
      <c r="JKJ11" s="19"/>
      <c r="JKK11" s="19"/>
      <c r="JKL11" s="19"/>
      <c r="JKM11" s="19"/>
      <c r="JKN11" s="19"/>
      <c r="JKO11" s="19"/>
      <c r="JKP11" s="19"/>
      <c r="JKQ11" s="19"/>
      <c r="JKR11" s="19"/>
      <c r="JKS11" s="19"/>
      <c r="JKT11" s="19"/>
      <c r="JKU11" s="19"/>
      <c r="JKV11" s="19"/>
      <c r="JKW11" s="19"/>
      <c r="JKX11" s="19"/>
      <c r="JKY11" s="19"/>
      <c r="JKZ11" s="19"/>
      <c r="JLA11" s="19"/>
      <c r="JLB11" s="19"/>
      <c r="JLC11" s="19"/>
      <c r="JLD11" s="19"/>
      <c r="JLE11" s="19"/>
      <c r="JLF11" s="19"/>
      <c r="JLG11" s="19"/>
      <c r="JLH11" s="19"/>
      <c r="JLI11" s="19"/>
      <c r="JLJ11" s="19"/>
      <c r="JLK11" s="19"/>
      <c r="JLL11" s="19"/>
      <c r="JLM11" s="19"/>
      <c r="JLN11" s="19"/>
      <c r="JLO11" s="19"/>
      <c r="JLP11" s="19"/>
      <c r="JLQ11" s="19"/>
      <c r="JLR11" s="19"/>
      <c r="JLS11" s="19"/>
      <c r="JLT11" s="19"/>
      <c r="JLU11" s="19"/>
      <c r="JLV11" s="19"/>
      <c r="JLW11" s="19"/>
      <c r="JLX11" s="19"/>
      <c r="JLY11" s="19"/>
      <c r="JLZ11" s="19"/>
      <c r="JMA11" s="19"/>
      <c r="JMB11" s="19"/>
      <c r="JMC11" s="19"/>
      <c r="JMD11" s="19"/>
      <c r="JME11" s="19"/>
      <c r="JMF11" s="19"/>
      <c r="JMG11" s="19"/>
      <c r="JMH11" s="19"/>
      <c r="JMI11" s="19"/>
      <c r="JMJ11" s="19"/>
      <c r="JMK11" s="19"/>
      <c r="JML11" s="19"/>
      <c r="JMM11" s="19"/>
      <c r="JMN11" s="19"/>
      <c r="JMO11" s="19"/>
      <c r="JMP11" s="19"/>
      <c r="JMQ11" s="19"/>
      <c r="JMR11" s="19"/>
      <c r="JMS11" s="19"/>
      <c r="JMT11" s="19"/>
      <c r="JMU11" s="19"/>
      <c r="JMV11" s="19"/>
      <c r="JMW11" s="19"/>
      <c r="JMX11" s="19"/>
      <c r="JMY11" s="19"/>
      <c r="JMZ11" s="19"/>
      <c r="JNA11" s="19"/>
      <c r="JNB11" s="19"/>
      <c r="JNC11" s="19"/>
      <c r="JND11" s="19"/>
      <c r="JNE11" s="19"/>
      <c r="JNF11" s="19"/>
      <c r="JNG11" s="19"/>
      <c r="JNH11" s="19"/>
      <c r="JNI11" s="19"/>
      <c r="JNJ11" s="19"/>
      <c r="JNK11" s="19"/>
      <c r="JNL11" s="19"/>
      <c r="JNM11" s="19"/>
      <c r="JNN11" s="19"/>
      <c r="JNO11" s="19"/>
      <c r="JNP11" s="19"/>
      <c r="JNQ11" s="19"/>
      <c r="JNR11" s="19"/>
      <c r="JNS11" s="19"/>
      <c r="JNT11" s="19"/>
      <c r="JNU11" s="19"/>
      <c r="JNV11" s="19"/>
      <c r="JNW11" s="19"/>
      <c r="JNX11" s="19"/>
      <c r="JNY11" s="19"/>
      <c r="JNZ11" s="19"/>
      <c r="JOA11" s="19"/>
      <c r="JOB11" s="19"/>
      <c r="JOC11" s="19"/>
      <c r="JOD11" s="19"/>
      <c r="JOE11" s="19"/>
      <c r="JOF11" s="19"/>
      <c r="JOG11" s="19"/>
      <c r="JOH11" s="19"/>
      <c r="JOI11" s="19"/>
      <c r="JOJ11" s="19"/>
      <c r="JOK11" s="19"/>
      <c r="JOL11" s="19"/>
      <c r="JOM11" s="19"/>
      <c r="JON11" s="19"/>
      <c r="JOO11" s="19"/>
      <c r="JOP11" s="19"/>
      <c r="JOQ11" s="19"/>
      <c r="JOR11" s="19"/>
      <c r="JOS11" s="19"/>
      <c r="JOT11" s="19"/>
      <c r="JOU11" s="19"/>
      <c r="JOV11" s="19"/>
      <c r="JOW11" s="19"/>
      <c r="JOX11" s="19"/>
      <c r="JOY11" s="19"/>
      <c r="JOZ11" s="19"/>
      <c r="JPA11" s="19"/>
      <c r="JPB11" s="19"/>
      <c r="JPC11" s="19"/>
      <c r="JPD11" s="19"/>
      <c r="JPE11" s="19"/>
      <c r="JPF11" s="19"/>
      <c r="JPG11" s="19"/>
      <c r="JPH11" s="19"/>
      <c r="JPI11" s="19"/>
      <c r="JPJ11" s="19"/>
      <c r="JPK11" s="19"/>
      <c r="JPL11" s="19"/>
      <c r="JPM11" s="19"/>
      <c r="JPN11" s="19"/>
      <c r="JPO11" s="19"/>
      <c r="JPP11" s="19"/>
      <c r="JPQ11" s="19"/>
      <c r="JPR11" s="19"/>
      <c r="JPS11" s="19"/>
      <c r="JPT11" s="19"/>
      <c r="JPU11" s="19"/>
      <c r="JPV11" s="19"/>
      <c r="JPW11" s="19"/>
      <c r="JPX11" s="19"/>
      <c r="JPY11" s="19"/>
      <c r="JPZ11" s="19"/>
      <c r="JQA11" s="19"/>
      <c r="JQB11" s="19"/>
      <c r="JQC11" s="19"/>
      <c r="JQD11" s="19"/>
      <c r="JQE11" s="19"/>
      <c r="JQF11" s="19"/>
      <c r="JQG11" s="19"/>
      <c r="JQH11" s="19"/>
      <c r="JQI11" s="19"/>
      <c r="JQJ11" s="19"/>
      <c r="JQK11" s="19"/>
      <c r="JQL11" s="19"/>
      <c r="JQM11" s="19"/>
      <c r="JQN11" s="19"/>
      <c r="JQO11" s="19"/>
      <c r="JQP11" s="19"/>
      <c r="JQQ11" s="19"/>
      <c r="JQR11" s="19"/>
      <c r="JQS11" s="19"/>
      <c r="JQT11" s="19"/>
      <c r="JQU11" s="19"/>
      <c r="JQV11" s="19"/>
      <c r="JQW11" s="19"/>
      <c r="JQX11" s="19"/>
      <c r="JQY11" s="19"/>
      <c r="JQZ11" s="19"/>
      <c r="JRA11" s="19"/>
      <c r="JRB11" s="19"/>
      <c r="JRC11" s="19"/>
      <c r="JRD11" s="19"/>
      <c r="JRE11" s="19"/>
      <c r="JRF11" s="19"/>
      <c r="JRG11" s="19"/>
      <c r="JRH11" s="19"/>
      <c r="JRI11" s="19"/>
      <c r="JRJ11" s="19"/>
      <c r="JRK11" s="19"/>
      <c r="JRL11" s="19"/>
      <c r="JRM11" s="19"/>
      <c r="JRN11" s="19"/>
      <c r="JRO11" s="19"/>
      <c r="JRP11" s="19"/>
      <c r="JRQ11" s="19"/>
      <c r="JRR11" s="19"/>
      <c r="JRS11" s="19"/>
      <c r="JRT11" s="19"/>
      <c r="JRU11" s="19"/>
      <c r="JRV11" s="19"/>
      <c r="JRW11" s="19"/>
      <c r="JRX11" s="19"/>
      <c r="JRY11" s="19"/>
      <c r="JRZ11" s="19"/>
      <c r="JSA11" s="19"/>
      <c r="JSB11" s="19"/>
      <c r="JSC11" s="19"/>
      <c r="JSD11" s="19"/>
      <c r="JSE11" s="19"/>
      <c r="JSF11" s="19"/>
      <c r="JSG11" s="19"/>
      <c r="JSH11" s="19"/>
      <c r="JSI11" s="19"/>
      <c r="JSJ11" s="19"/>
      <c r="JSK11" s="19"/>
      <c r="JSL11" s="19"/>
      <c r="JSM11" s="19"/>
      <c r="JSN11" s="19"/>
      <c r="JSO11" s="19"/>
      <c r="JSP11" s="19"/>
      <c r="JSQ11" s="19"/>
      <c r="JSR11" s="19"/>
      <c r="JSS11" s="19"/>
      <c r="JST11" s="19"/>
      <c r="JSU11" s="19"/>
      <c r="JSV11" s="19"/>
      <c r="JSW11" s="19"/>
      <c r="JSX11" s="19"/>
      <c r="JSY11" s="19"/>
      <c r="JSZ11" s="19"/>
      <c r="JTA11" s="19"/>
      <c r="JTB11" s="19"/>
      <c r="JTC11" s="19"/>
      <c r="JTD11" s="19"/>
      <c r="JTE11" s="19"/>
      <c r="JTF11" s="19"/>
      <c r="JTG11" s="19"/>
      <c r="JTH11" s="19"/>
      <c r="JTI11" s="19"/>
      <c r="JTJ11" s="19"/>
      <c r="JTK11" s="19"/>
      <c r="JTL11" s="19"/>
      <c r="JTM11" s="19"/>
      <c r="JTN11" s="19"/>
      <c r="JTO11" s="19"/>
      <c r="JTP11" s="19"/>
      <c r="JTQ11" s="19"/>
      <c r="JTR11" s="19"/>
      <c r="JTS11" s="19"/>
      <c r="JTT11" s="19"/>
      <c r="JTU11" s="19"/>
      <c r="JTV11" s="19"/>
      <c r="JTW11" s="19"/>
      <c r="JTX11" s="19"/>
      <c r="JTY11" s="19"/>
      <c r="JTZ11" s="19"/>
      <c r="JUA11" s="19"/>
      <c r="JUB11" s="19"/>
      <c r="JUC11" s="19"/>
      <c r="JUD11" s="19"/>
      <c r="JUE11" s="19"/>
      <c r="JUF11" s="19"/>
      <c r="JUG11" s="19"/>
      <c r="JUH11" s="19"/>
      <c r="JUI11" s="19"/>
      <c r="JUJ11" s="19"/>
      <c r="JUK11" s="19"/>
      <c r="JUL11" s="19"/>
      <c r="JUM11" s="19"/>
      <c r="JUN11" s="19"/>
      <c r="JUO11" s="19"/>
      <c r="JUP11" s="19"/>
      <c r="JUQ11" s="19"/>
      <c r="JUR11" s="19"/>
      <c r="JUS11" s="19"/>
      <c r="JUT11" s="19"/>
      <c r="JUU11" s="19"/>
      <c r="JUV11" s="19"/>
      <c r="JUW11" s="19"/>
      <c r="JUX11" s="19"/>
      <c r="JUY11" s="19"/>
      <c r="JUZ11" s="19"/>
      <c r="JVA11" s="19"/>
      <c r="JVB11" s="19"/>
      <c r="JVC11" s="19"/>
      <c r="JVD11" s="19"/>
      <c r="JVE11" s="19"/>
      <c r="JVF11" s="19"/>
      <c r="JVG11" s="19"/>
      <c r="JVH11" s="19"/>
      <c r="JVI11" s="19"/>
      <c r="JVJ11" s="19"/>
      <c r="JVK11" s="19"/>
      <c r="JVL11" s="19"/>
      <c r="JVM11" s="19"/>
      <c r="JVN11" s="19"/>
      <c r="JVO11" s="19"/>
      <c r="JVP11" s="19"/>
      <c r="JVQ11" s="19"/>
      <c r="JVR11" s="19"/>
      <c r="JVS11" s="19"/>
      <c r="JVT11" s="19"/>
      <c r="JVU11" s="19"/>
      <c r="JVV11" s="19"/>
      <c r="JVW11" s="19"/>
      <c r="JVX11" s="19"/>
      <c r="JVY11" s="19"/>
      <c r="JVZ11" s="19"/>
      <c r="JWA11" s="19"/>
      <c r="JWB11" s="19"/>
      <c r="JWC11" s="19"/>
      <c r="JWD11" s="19"/>
      <c r="JWE11" s="19"/>
      <c r="JWF11" s="19"/>
      <c r="JWG11" s="19"/>
      <c r="JWH11" s="19"/>
      <c r="JWI11" s="19"/>
      <c r="JWJ11" s="19"/>
      <c r="JWK11" s="19"/>
      <c r="JWL11" s="19"/>
      <c r="JWM11" s="19"/>
      <c r="JWN11" s="19"/>
      <c r="JWO11" s="19"/>
      <c r="JWP11" s="19"/>
      <c r="JWQ11" s="19"/>
      <c r="JWR11" s="19"/>
      <c r="JWS11" s="19"/>
      <c r="JWT11" s="19"/>
      <c r="JWU11" s="19"/>
      <c r="JWV11" s="19"/>
      <c r="JWW11" s="19"/>
      <c r="JWX11" s="19"/>
      <c r="JWY11" s="19"/>
      <c r="JWZ11" s="19"/>
      <c r="JXA11" s="19"/>
      <c r="JXB11" s="19"/>
      <c r="JXC11" s="19"/>
      <c r="JXD11" s="19"/>
      <c r="JXE11" s="19"/>
      <c r="JXF11" s="19"/>
      <c r="JXG11" s="19"/>
      <c r="JXH11" s="19"/>
      <c r="JXI11" s="19"/>
      <c r="JXJ11" s="19"/>
      <c r="JXK11" s="19"/>
      <c r="JXL11" s="19"/>
      <c r="JXM11" s="19"/>
      <c r="JXN11" s="19"/>
      <c r="JXO11" s="19"/>
      <c r="JXP11" s="19"/>
      <c r="JXQ11" s="19"/>
      <c r="JXR11" s="19"/>
      <c r="JXS11" s="19"/>
      <c r="JXT11" s="19"/>
      <c r="JXU11" s="19"/>
      <c r="JXV11" s="19"/>
      <c r="JXW11" s="19"/>
      <c r="JXX11" s="19"/>
      <c r="JXY11" s="19"/>
      <c r="JXZ11" s="19"/>
      <c r="JYA11" s="19"/>
      <c r="JYB11" s="19"/>
      <c r="JYC11" s="19"/>
      <c r="JYD11" s="19"/>
      <c r="JYE11" s="19"/>
      <c r="JYF11" s="19"/>
      <c r="JYG11" s="19"/>
      <c r="JYH11" s="19"/>
      <c r="JYI11" s="19"/>
      <c r="JYJ11" s="19"/>
      <c r="JYK11" s="19"/>
      <c r="JYL11" s="19"/>
      <c r="JYM11" s="19"/>
      <c r="JYN11" s="19"/>
      <c r="JYO11" s="19"/>
      <c r="JYP11" s="19"/>
      <c r="JYQ11" s="19"/>
      <c r="JYR11" s="19"/>
      <c r="JYS11" s="19"/>
      <c r="JYT11" s="19"/>
      <c r="JYU11" s="19"/>
      <c r="JYV11" s="19"/>
      <c r="JYW11" s="19"/>
      <c r="JYX11" s="19"/>
      <c r="JYY11" s="19"/>
      <c r="JYZ11" s="19"/>
      <c r="JZA11" s="19"/>
      <c r="JZB11" s="19"/>
      <c r="JZC11" s="19"/>
      <c r="JZD11" s="19"/>
      <c r="JZE11" s="19"/>
      <c r="JZF11" s="19"/>
      <c r="JZG11" s="19"/>
      <c r="JZH11" s="19"/>
      <c r="JZI11" s="19"/>
      <c r="JZJ11" s="19"/>
      <c r="JZK11" s="19"/>
      <c r="JZL11" s="19"/>
      <c r="JZM11" s="19"/>
      <c r="JZN11" s="19"/>
      <c r="JZO11" s="19"/>
      <c r="JZP11" s="19"/>
      <c r="JZQ11" s="19"/>
      <c r="JZR11" s="19"/>
      <c r="JZS11" s="19"/>
      <c r="JZT11" s="19"/>
      <c r="JZU11" s="19"/>
      <c r="JZV11" s="19"/>
      <c r="JZW11" s="19"/>
      <c r="JZX11" s="19"/>
      <c r="JZY11" s="19"/>
      <c r="JZZ11" s="19"/>
      <c r="KAA11" s="19"/>
      <c r="KAB11" s="19"/>
      <c r="KAC11" s="19"/>
      <c r="KAD11" s="19"/>
      <c r="KAE11" s="19"/>
      <c r="KAF11" s="19"/>
      <c r="KAG11" s="19"/>
      <c r="KAH11" s="19"/>
      <c r="KAI11" s="19"/>
      <c r="KAJ11" s="19"/>
      <c r="KAK11" s="19"/>
      <c r="KAL11" s="19"/>
      <c r="KAM11" s="19"/>
      <c r="KAN11" s="19"/>
      <c r="KAO11" s="19"/>
      <c r="KAP11" s="19"/>
      <c r="KAQ11" s="19"/>
      <c r="KAR11" s="19"/>
      <c r="KAS11" s="19"/>
      <c r="KAT11" s="19"/>
      <c r="KAU11" s="19"/>
      <c r="KAV11" s="19"/>
      <c r="KAW11" s="19"/>
      <c r="KAX11" s="19"/>
      <c r="KAY11" s="19"/>
      <c r="KAZ11" s="19"/>
      <c r="KBA11" s="19"/>
      <c r="KBB11" s="19"/>
      <c r="KBC11" s="19"/>
      <c r="KBD11" s="19"/>
      <c r="KBE11" s="19"/>
      <c r="KBF11" s="19"/>
      <c r="KBG11" s="19"/>
      <c r="KBH11" s="19"/>
      <c r="KBI11" s="19"/>
      <c r="KBJ11" s="19"/>
      <c r="KBK11" s="19"/>
      <c r="KBL11" s="19"/>
      <c r="KBM11" s="19"/>
      <c r="KBN11" s="19"/>
      <c r="KBO11" s="19"/>
      <c r="KBP11" s="19"/>
      <c r="KBQ11" s="19"/>
      <c r="KBR11" s="19"/>
      <c r="KBS11" s="19"/>
      <c r="KBT11" s="19"/>
      <c r="KBU11" s="19"/>
      <c r="KBV11" s="19"/>
      <c r="KBW11" s="19"/>
      <c r="KBX11" s="19"/>
      <c r="KBY11" s="19"/>
      <c r="KBZ11" s="19"/>
      <c r="KCA11" s="19"/>
      <c r="KCB11" s="19"/>
      <c r="KCC11" s="19"/>
      <c r="KCD11" s="19"/>
      <c r="KCE11" s="19"/>
      <c r="KCF11" s="19"/>
      <c r="KCG11" s="19"/>
      <c r="KCH11" s="19"/>
      <c r="KCI11" s="19"/>
      <c r="KCJ11" s="19"/>
      <c r="KCK11" s="19"/>
      <c r="KCL11" s="19"/>
      <c r="KCM11" s="19"/>
      <c r="KCN11" s="19"/>
      <c r="KCO11" s="19"/>
      <c r="KCP11" s="19"/>
      <c r="KCQ11" s="19"/>
      <c r="KCR11" s="19"/>
      <c r="KCS11" s="19"/>
      <c r="KCT11" s="19"/>
      <c r="KCU11" s="19"/>
      <c r="KCV11" s="19"/>
      <c r="KCW11" s="19"/>
      <c r="KCX11" s="19"/>
      <c r="KCY11" s="19"/>
      <c r="KCZ11" s="19"/>
      <c r="KDA11" s="19"/>
      <c r="KDB11" s="19"/>
      <c r="KDC11" s="19"/>
      <c r="KDD11" s="19"/>
      <c r="KDE11" s="19"/>
      <c r="KDF11" s="19"/>
      <c r="KDG11" s="19"/>
      <c r="KDH11" s="19"/>
      <c r="KDI11" s="19"/>
      <c r="KDJ11" s="19"/>
      <c r="KDK11" s="19"/>
      <c r="KDL11" s="19"/>
      <c r="KDM11" s="19"/>
      <c r="KDN11" s="19"/>
      <c r="KDO11" s="19"/>
      <c r="KDP11" s="19"/>
      <c r="KDQ11" s="19"/>
      <c r="KDR11" s="19"/>
      <c r="KDS11" s="19"/>
      <c r="KDT11" s="19"/>
      <c r="KDU11" s="19"/>
      <c r="KDV11" s="19"/>
      <c r="KDW11" s="19"/>
      <c r="KDX11" s="19"/>
      <c r="KDY11" s="19"/>
      <c r="KDZ11" s="19"/>
      <c r="KEA11" s="19"/>
      <c r="KEB11" s="19"/>
      <c r="KEC11" s="19"/>
      <c r="KED11" s="19"/>
      <c r="KEE11" s="19"/>
      <c r="KEF11" s="19"/>
      <c r="KEG11" s="19"/>
      <c r="KEH11" s="19"/>
      <c r="KEI11" s="19"/>
      <c r="KEJ11" s="19"/>
      <c r="KEK11" s="19"/>
      <c r="KEL11" s="19"/>
      <c r="KEM11" s="19"/>
      <c r="KEN11" s="19"/>
      <c r="KEO11" s="19"/>
      <c r="KEP11" s="19"/>
      <c r="KEQ11" s="19"/>
      <c r="KER11" s="19"/>
      <c r="KES11" s="19"/>
      <c r="KET11" s="19"/>
      <c r="KEU11" s="19"/>
      <c r="KEV11" s="19"/>
      <c r="KEW11" s="19"/>
      <c r="KEX11" s="19"/>
      <c r="KEY11" s="19"/>
      <c r="KEZ11" s="19"/>
      <c r="KFA11" s="19"/>
      <c r="KFB11" s="19"/>
      <c r="KFC11" s="19"/>
      <c r="KFD11" s="19"/>
      <c r="KFE11" s="19"/>
      <c r="KFF11" s="19"/>
      <c r="KFG11" s="19"/>
      <c r="KFH11" s="19"/>
      <c r="KFI11" s="19"/>
      <c r="KFJ11" s="19"/>
      <c r="KFK11" s="19"/>
      <c r="KFL11" s="19"/>
      <c r="KFM11" s="19"/>
      <c r="KFN11" s="19"/>
      <c r="KFO11" s="19"/>
      <c r="KFP11" s="19"/>
      <c r="KFQ11" s="19"/>
      <c r="KFR11" s="19"/>
      <c r="KFS11" s="19"/>
      <c r="KFT11" s="19"/>
      <c r="KFU11" s="19"/>
      <c r="KFV11" s="19"/>
      <c r="KFW11" s="19"/>
      <c r="KFX11" s="19"/>
      <c r="KFY11" s="19"/>
      <c r="KFZ11" s="19"/>
      <c r="KGA11" s="19"/>
      <c r="KGB11" s="19"/>
      <c r="KGC11" s="19"/>
      <c r="KGD11" s="19"/>
      <c r="KGE11" s="19"/>
      <c r="KGF11" s="19"/>
      <c r="KGG11" s="19"/>
      <c r="KGH11" s="19"/>
      <c r="KGI11" s="19"/>
      <c r="KGJ11" s="19"/>
      <c r="KGK11" s="19"/>
      <c r="KGL11" s="19"/>
      <c r="KGM11" s="19"/>
      <c r="KGN11" s="19"/>
      <c r="KGO11" s="19"/>
      <c r="KGP11" s="19"/>
      <c r="KGQ11" s="19"/>
      <c r="KGR11" s="19"/>
      <c r="KGS11" s="19"/>
      <c r="KGT11" s="19"/>
      <c r="KGU11" s="19"/>
      <c r="KGV11" s="19"/>
      <c r="KGW11" s="19"/>
      <c r="KGX11" s="19"/>
      <c r="KGY11" s="19"/>
      <c r="KGZ11" s="19"/>
      <c r="KHA11" s="19"/>
      <c r="KHB11" s="19"/>
      <c r="KHC11" s="19"/>
      <c r="KHD11" s="19"/>
      <c r="KHE11" s="19"/>
      <c r="KHF11" s="19"/>
      <c r="KHG11" s="19"/>
      <c r="KHH11" s="19"/>
      <c r="KHI11" s="19"/>
      <c r="KHJ11" s="19"/>
      <c r="KHK11" s="19"/>
      <c r="KHL11" s="19"/>
      <c r="KHM11" s="19"/>
      <c r="KHN11" s="19"/>
      <c r="KHO11" s="19"/>
      <c r="KHP11" s="19"/>
      <c r="KHQ11" s="19"/>
      <c r="KHR11" s="19"/>
      <c r="KHS11" s="19"/>
      <c r="KHT11" s="19"/>
      <c r="KHU11" s="19"/>
      <c r="KHV11" s="19"/>
      <c r="KHW11" s="19"/>
      <c r="KHX11" s="19"/>
      <c r="KHY11" s="19"/>
      <c r="KHZ11" s="19"/>
      <c r="KIA11" s="19"/>
      <c r="KIB11" s="19"/>
      <c r="KIC11" s="19"/>
      <c r="KID11" s="19"/>
      <c r="KIE11" s="19"/>
      <c r="KIF11" s="19"/>
      <c r="KIG11" s="19"/>
      <c r="KIH11" s="19"/>
      <c r="KII11" s="19"/>
      <c r="KIJ11" s="19"/>
      <c r="KIK11" s="19"/>
      <c r="KIL11" s="19"/>
      <c r="KIM11" s="19"/>
      <c r="KIN11" s="19"/>
      <c r="KIO11" s="19"/>
      <c r="KIP11" s="19"/>
      <c r="KIQ11" s="19"/>
      <c r="KIR11" s="19"/>
      <c r="KIS11" s="19"/>
      <c r="KIT11" s="19"/>
      <c r="KIU11" s="19"/>
      <c r="KIV11" s="19"/>
      <c r="KIW11" s="19"/>
      <c r="KIX11" s="19"/>
      <c r="KIY11" s="19"/>
      <c r="KIZ11" s="19"/>
      <c r="KJA11" s="19"/>
      <c r="KJB11" s="19"/>
      <c r="KJC11" s="19"/>
      <c r="KJD11" s="19"/>
      <c r="KJE11" s="19"/>
      <c r="KJF11" s="19"/>
      <c r="KJG11" s="19"/>
      <c r="KJH11" s="19"/>
      <c r="KJI11" s="19"/>
      <c r="KJJ11" s="19"/>
      <c r="KJK11" s="19"/>
      <c r="KJL11" s="19"/>
      <c r="KJM11" s="19"/>
      <c r="KJN11" s="19"/>
      <c r="KJO11" s="19"/>
      <c r="KJP11" s="19"/>
      <c r="KJQ11" s="19"/>
      <c r="KJR11" s="19"/>
      <c r="KJS11" s="19"/>
      <c r="KJT11" s="19"/>
      <c r="KJU11" s="19"/>
      <c r="KJV11" s="19"/>
      <c r="KJW11" s="19"/>
      <c r="KJX11" s="19"/>
      <c r="KJY11" s="19"/>
      <c r="KJZ11" s="19"/>
      <c r="KKA11" s="19"/>
      <c r="KKB11" s="19"/>
      <c r="KKC11" s="19"/>
      <c r="KKD11" s="19"/>
      <c r="KKE11" s="19"/>
      <c r="KKF11" s="19"/>
      <c r="KKG11" s="19"/>
      <c r="KKH11" s="19"/>
      <c r="KKI11" s="19"/>
      <c r="KKJ11" s="19"/>
      <c r="KKK11" s="19"/>
      <c r="KKL11" s="19"/>
      <c r="KKM11" s="19"/>
      <c r="KKN11" s="19"/>
      <c r="KKO11" s="19"/>
      <c r="KKP11" s="19"/>
      <c r="KKQ11" s="19"/>
      <c r="KKR11" s="19"/>
      <c r="KKS11" s="19"/>
      <c r="KKT11" s="19"/>
      <c r="KKU11" s="19"/>
      <c r="KKV11" s="19"/>
      <c r="KKW11" s="19"/>
      <c r="KKX11" s="19"/>
      <c r="KKY11" s="19"/>
      <c r="KKZ11" s="19"/>
      <c r="KLA11" s="19"/>
      <c r="KLB11" s="19"/>
      <c r="KLC11" s="19"/>
      <c r="KLD11" s="19"/>
      <c r="KLE11" s="19"/>
      <c r="KLF11" s="19"/>
      <c r="KLG11" s="19"/>
      <c r="KLH11" s="19"/>
      <c r="KLI11" s="19"/>
      <c r="KLJ11" s="19"/>
      <c r="KLK11" s="19"/>
      <c r="KLL11" s="19"/>
      <c r="KLM11" s="19"/>
      <c r="KLN11" s="19"/>
      <c r="KLO11" s="19"/>
      <c r="KLP11" s="19"/>
      <c r="KLQ11" s="19"/>
      <c r="KLR11" s="19"/>
      <c r="KLS11" s="19"/>
      <c r="KLT11" s="19"/>
      <c r="KLU11" s="19"/>
      <c r="KLV11" s="19"/>
      <c r="KLW11" s="19"/>
      <c r="KLX11" s="19"/>
      <c r="KLY11" s="19"/>
      <c r="KLZ11" s="19"/>
      <c r="KMA11" s="19"/>
      <c r="KMB11" s="19"/>
      <c r="KMC11" s="19"/>
      <c r="KMD11" s="19"/>
      <c r="KME11" s="19"/>
      <c r="KMF11" s="19"/>
      <c r="KMG11" s="19"/>
      <c r="KMH11" s="19"/>
      <c r="KMI11" s="19"/>
      <c r="KMJ11" s="19"/>
      <c r="KMK11" s="19"/>
      <c r="KML11" s="19"/>
      <c r="KMM11" s="19"/>
      <c r="KMN11" s="19"/>
      <c r="KMO11" s="19"/>
      <c r="KMP11" s="19"/>
      <c r="KMQ11" s="19"/>
      <c r="KMR11" s="19"/>
      <c r="KMS11" s="19"/>
      <c r="KMT11" s="19"/>
      <c r="KMU11" s="19"/>
      <c r="KMV11" s="19"/>
      <c r="KMW11" s="19"/>
      <c r="KMX11" s="19"/>
      <c r="KMY11" s="19"/>
      <c r="KMZ11" s="19"/>
      <c r="KNA11" s="19"/>
      <c r="KNB11" s="19"/>
      <c r="KNC11" s="19"/>
      <c r="KND11" s="19"/>
      <c r="KNE11" s="19"/>
      <c r="KNF11" s="19"/>
      <c r="KNG11" s="19"/>
      <c r="KNH11" s="19"/>
      <c r="KNI11" s="19"/>
      <c r="KNJ11" s="19"/>
      <c r="KNK11" s="19"/>
      <c r="KNL11" s="19"/>
      <c r="KNM11" s="19"/>
      <c r="KNN11" s="19"/>
      <c r="KNO11" s="19"/>
      <c r="KNP11" s="19"/>
      <c r="KNQ11" s="19"/>
      <c r="KNR11" s="19"/>
      <c r="KNS11" s="19"/>
      <c r="KNT11" s="19"/>
      <c r="KNU11" s="19"/>
      <c r="KNV11" s="19"/>
      <c r="KNW11" s="19"/>
      <c r="KNX11" s="19"/>
      <c r="KNY11" s="19"/>
      <c r="KNZ11" s="19"/>
      <c r="KOA11" s="19"/>
      <c r="KOB11" s="19"/>
      <c r="KOC11" s="19"/>
      <c r="KOD11" s="19"/>
      <c r="KOE11" s="19"/>
      <c r="KOF11" s="19"/>
      <c r="KOG11" s="19"/>
      <c r="KOH11" s="19"/>
      <c r="KOI11" s="19"/>
      <c r="KOJ11" s="19"/>
      <c r="KOK11" s="19"/>
      <c r="KOL11" s="19"/>
      <c r="KOM11" s="19"/>
      <c r="KON11" s="19"/>
      <c r="KOO11" s="19"/>
      <c r="KOP11" s="19"/>
      <c r="KOQ11" s="19"/>
      <c r="KOR11" s="19"/>
      <c r="KOS11" s="19"/>
      <c r="KOT11" s="19"/>
      <c r="KOU11" s="19"/>
      <c r="KOV11" s="19"/>
      <c r="KOW11" s="19"/>
      <c r="KOX11" s="19"/>
      <c r="KOY11" s="19"/>
      <c r="KOZ11" s="19"/>
      <c r="KPA11" s="19"/>
      <c r="KPB11" s="19"/>
      <c r="KPC11" s="19"/>
      <c r="KPD11" s="19"/>
      <c r="KPE11" s="19"/>
      <c r="KPF11" s="19"/>
      <c r="KPG11" s="19"/>
      <c r="KPH11" s="19"/>
      <c r="KPI11" s="19"/>
      <c r="KPJ11" s="19"/>
      <c r="KPK11" s="19"/>
      <c r="KPL11" s="19"/>
      <c r="KPM11" s="19"/>
      <c r="KPN11" s="19"/>
      <c r="KPO11" s="19"/>
      <c r="KPP11" s="19"/>
      <c r="KPQ11" s="19"/>
      <c r="KPR11" s="19"/>
      <c r="KPS11" s="19"/>
      <c r="KPT11" s="19"/>
      <c r="KPU11" s="19"/>
      <c r="KPV11" s="19"/>
      <c r="KPW11" s="19"/>
      <c r="KPX11" s="19"/>
      <c r="KPY11" s="19"/>
      <c r="KPZ11" s="19"/>
      <c r="KQA11" s="19"/>
      <c r="KQB11" s="19"/>
      <c r="KQC11" s="19"/>
      <c r="KQD11" s="19"/>
      <c r="KQE11" s="19"/>
      <c r="KQF11" s="19"/>
      <c r="KQG11" s="19"/>
      <c r="KQH11" s="19"/>
      <c r="KQI11" s="19"/>
      <c r="KQJ11" s="19"/>
      <c r="KQK11" s="19"/>
      <c r="KQL11" s="19"/>
      <c r="KQM11" s="19"/>
      <c r="KQN11" s="19"/>
      <c r="KQO11" s="19"/>
      <c r="KQP11" s="19"/>
      <c r="KQQ11" s="19"/>
      <c r="KQR11" s="19"/>
      <c r="KQS11" s="19"/>
      <c r="KQT11" s="19"/>
      <c r="KQU11" s="19"/>
      <c r="KQV11" s="19"/>
      <c r="KQW11" s="19"/>
      <c r="KQX11" s="19"/>
      <c r="KQY11" s="19"/>
      <c r="KQZ11" s="19"/>
      <c r="KRA11" s="19"/>
      <c r="KRB11" s="19"/>
      <c r="KRC11" s="19"/>
      <c r="KRD11" s="19"/>
      <c r="KRE11" s="19"/>
      <c r="KRF11" s="19"/>
      <c r="KRG11" s="19"/>
      <c r="KRH11" s="19"/>
      <c r="KRI11" s="19"/>
      <c r="KRJ11" s="19"/>
      <c r="KRK11" s="19"/>
      <c r="KRL11" s="19"/>
      <c r="KRM11" s="19"/>
      <c r="KRN11" s="19"/>
      <c r="KRO11" s="19"/>
      <c r="KRP11" s="19"/>
      <c r="KRQ11" s="19"/>
      <c r="KRR11" s="19"/>
      <c r="KRS11" s="19"/>
      <c r="KRT11" s="19"/>
      <c r="KRU11" s="19"/>
      <c r="KRV11" s="19"/>
      <c r="KRW11" s="19"/>
      <c r="KRX11" s="19"/>
      <c r="KRY11" s="19"/>
      <c r="KRZ11" s="19"/>
      <c r="KSA11" s="19"/>
      <c r="KSB11" s="19"/>
      <c r="KSC11" s="19"/>
      <c r="KSD11" s="19"/>
      <c r="KSE11" s="19"/>
      <c r="KSF11" s="19"/>
      <c r="KSG11" s="19"/>
      <c r="KSH11" s="19"/>
      <c r="KSI11" s="19"/>
      <c r="KSJ11" s="19"/>
      <c r="KSK11" s="19"/>
      <c r="KSL11" s="19"/>
      <c r="KSM11" s="19"/>
      <c r="KSN11" s="19"/>
      <c r="KSO11" s="19"/>
      <c r="KSP11" s="19"/>
      <c r="KSQ11" s="19"/>
      <c r="KSR11" s="19"/>
      <c r="KSS11" s="19"/>
      <c r="KST11" s="19"/>
      <c r="KSU11" s="19"/>
      <c r="KSV11" s="19"/>
      <c r="KSW11" s="19"/>
      <c r="KSX11" s="19"/>
      <c r="KSY11" s="19"/>
      <c r="KSZ11" s="19"/>
      <c r="KTA11" s="19"/>
      <c r="KTB11" s="19"/>
      <c r="KTC11" s="19"/>
      <c r="KTD11" s="19"/>
      <c r="KTE11" s="19"/>
      <c r="KTF11" s="19"/>
      <c r="KTG11" s="19"/>
      <c r="KTH11" s="19"/>
      <c r="KTI11" s="19"/>
      <c r="KTJ11" s="19"/>
      <c r="KTK11" s="19"/>
      <c r="KTL11" s="19"/>
      <c r="KTM11" s="19"/>
      <c r="KTN11" s="19"/>
      <c r="KTO11" s="19"/>
      <c r="KTP11" s="19"/>
      <c r="KTQ11" s="19"/>
      <c r="KTR11" s="19"/>
      <c r="KTS11" s="19"/>
      <c r="KTT11" s="19"/>
      <c r="KTU11" s="19"/>
      <c r="KTV11" s="19"/>
      <c r="KTW11" s="19"/>
      <c r="KTX11" s="19"/>
      <c r="KTY11" s="19"/>
      <c r="KTZ11" s="19"/>
      <c r="KUA11" s="19"/>
      <c r="KUB11" s="19"/>
      <c r="KUC11" s="19"/>
      <c r="KUD11" s="19"/>
      <c r="KUE11" s="19"/>
      <c r="KUF11" s="19"/>
      <c r="KUG11" s="19"/>
      <c r="KUH11" s="19"/>
      <c r="KUI11" s="19"/>
      <c r="KUJ11" s="19"/>
      <c r="KUK11" s="19"/>
      <c r="KUL11" s="19"/>
      <c r="KUM11" s="19"/>
      <c r="KUN11" s="19"/>
      <c r="KUO11" s="19"/>
      <c r="KUP11" s="19"/>
      <c r="KUQ11" s="19"/>
      <c r="KUR11" s="19"/>
      <c r="KUS11" s="19"/>
      <c r="KUT11" s="19"/>
      <c r="KUU11" s="19"/>
      <c r="KUV11" s="19"/>
      <c r="KUW11" s="19"/>
      <c r="KUX11" s="19"/>
      <c r="KUY11" s="19"/>
      <c r="KUZ11" s="19"/>
      <c r="KVA11" s="19"/>
      <c r="KVB11" s="19"/>
      <c r="KVC11" s="19"/>
      <c r="KVD11" s="19"/>
      <c r="KVE11" s="19"/>
      <c r="KVF11" s="19"/>
      <c r="KVG11" s="19"/>
      <c r="KVH11" s="19"/>
      <c r="KVI11" s="19"/>
      <c r="KVJ11" s="19"/>
      <c r="KVK11" s="19"/>
      <c r="KVL11" s="19"/>
      <c r="KVM11" s="19"/>
      <c r="KVN11" s="19"/>
      <c r="KVO11" s="19"/>
      <c r="KVP11" s="19"/>
      <c r="KVQ11" s="19"/>
      <c r="KVR11" s="19"/>
      <c r="KVS11" s="19"/>
      <c r="KVT11" s="19"/>
      <c r="KVU11" s="19"/>
      <c r="KVV11" s="19"/>
      <c r="KVW11" s="19"/>
      <c r="KVX11" s="19"/>
      <c r="KVY11" s="19"/>
      <c r="KVZ11" s="19"/>
      <c r="KWA11" s="19"/>
      <c r="KWB11" s="19"/>
      <c r="KWC11" s="19"/>
      <c r="KWD11" s="19"/>
      <c r="KWE11" s="19"/>
      <c r="KWF11" s="19"/>
      <c r="KWG11" s="19"/>
      <c r="KWH11" s="19"/>
      <c r="KWI11" s="19"/>
      <c r="KWJ11" s="19"/>
      <c r="KWK11" s="19"/>
      <c r="KWL11" s="19"/>
      <c r="KWM11" s="19"/>
      <c r="KWN11" s="19"/>
      <c r="KWO11" s="19"/>
      <c r="KWP11" s="19"/>
      <c r="KWQ11" s="19"/>
      <c r="KWR11" s="19"/>
      <c r="KWS11" s="19"/>
      <c r="KWT11" s="19"/>
      <c r="KWU11" s="19"/>
      <c r="KWV11" s="19"/>
      <c r="KWW11" s="19"/>
      <c r="KWX11" s="19"/>
      <c r="KWY11" s="19"/>
      <c r="KWZ11" s="19"/>
      <c r="KXA11" s="19"/>
      <c r="KXB11" s="19"/>
      <c r="KXC11" s="19"/>
      <c r="KXD11" s="19"/>
      <c r="KXE11" s="19"/>
      <c r="KXF11" s="19"/>
      <c r="KXG11" s="19"/>
      <c r="KXH11" s="19"/>
      <c r="KXI11" s="19"/>
      <c r="KXJ11" s="19"/>
      <c r="KXK11" s="19"/>
      <c r="KXL11" s="19"/>
      <c r="KXM11" s="19"/>
      <c r="KXN11" s="19"/>
      <c r="KXO11" s="19"/>
      <c r="KXP11" s="19"/>
      <c r="KXQ11" s="19"/>
      <c r="KXR11" s="19"/>
      <c r="KXS11" s="19"/>
      <c r="KXT11" s="19"/>
      <c r="KXU11" s="19"/>
      <c r="KXV11" s="19"/>
      <c r="KXW11" s="19"/>
      <c r="KXX11" s="19"/>
      <c r="KXY11" s="19"/>
      <c r="KXZ11" s="19"/>
      <c r="KYA11" s="19"/>
      <c r="KYB11" s="19"/>
      <c r="KYC11" s="19"/>
      <c r="KYD11" s="19"/>
      <c r="KYE11" s="19"/>
      <c r="KYF11" s="19"/>
      <c r="KYG11" s="19"/>
      <c r="KYH11" s="19"/>
      <c r="KYI11" s="19"/>
      <c r="KYJ11" s="19"/>
      <c r="KYK11" s="19"/>
      <c r="KYL11" s="19"/>
      <c r="KYM11" s="19"/>
      <c r="KYN11" s="19"/>
      <c r="KYO11" s="19"/>
      <c r="KYP11" s="19"/>
      <c r="KYQ11" s="19"/>
      <c r="KYR11" s="19"/>
      <c r="KYS11" s="19"/>
      <c r="KYT11" s="19"/>
      <c r="KYU11" s="19"/>
      <c r="KYV11" s="19"/>
      <c r="KYW11" s="19"/>
      <c r="KYX11" s="19"/>
      <c r="KYY11" s="19"/>
      <c r="KYZ11" s="19"/>
      <c r="KZA11" s="19"/>
      <c r="KZB11" s="19"/>
      <c r="KZC11" s="19"/>
      <c r="KZD11" s="19"/>
      <c r="KZE11" s="19"/>
      <c r="KZF11" s="19"/>
      <c r="KZG11" s="19"/>
      <c r="KZH11" s="19"/>
      <c r="KZI11" s="19"/>
      <c r="KZJ11" s="19"/>
      <c r="KZK11" s="19"/>
      <c r="KZL11" s="19"/>
      <c r="KZM11" s="19"/>
      <c r="KZN11" s="19"/>
      <c r="KZO11" s="19"/>
      <c r="KZP11" s="19"/>
      <c r="KZQ11" s="19"/>
      <c r="KZR11" s="19"/>
      <c r="KZS11" s="19"/>
      <c r="KZT11" s="19"/>
      <c r="KZU11" s="19"/>
      <c r="KZV11" s="19"/>
      <c r="KZW11" s="19"/>
      <c r="KZX11" s="19"/>
      <c r="KZY11" s="19"/>
      <c r="KZZ11" s="19"/>
      <c r="LAA11" s="19"/>
      <c r="LAB11" s="19"/>
      <c r="LAC11" s="19"/>
      <c r="LAD11" s="19"/>
      <c r="LAE11" s="19"/>
      <c r="LAF11" s="19"/>
      <c r="LAG11" s="19"/>
      <c r="LAH11" s="19"/>
      <c r="LAI11" s="19"/>
      <c r="LAJ11" s="19"/>
      <c r="LAK11" s="19"/>
      <c r="LAL11" s="19"/>
      <c r="LAM11" s="19"/>
      <c r="LAN11" s="19"/>
      <c r="LAO11" s="19"/>
      <c r="LAP11" s="19"/>
      <c r="LAQ11" s="19"/>
      <c r="LAR11" s="19"/>
      <c r="LAS11" s="19"/>
      <c r="LAT11" s="19"/>
      <c r="LAU11" s="19"/>
      <c r="LAV11" s="19"/>
      <c r="LAW11" s="19"/>
      <c r="LAX11" s="19"/>
      <c r="LAY11" s="19"/>
      <c r="LAZ11" s="19"/>
      <c r="LBA11" s="19"/>
      <c r="LBB11" s="19"/>
      <c r="LBC11" s="19"/>
      <c r="LBD11" s="19"/>
      <c r="LBE11" s="19"/>
      <c r="LBF11" s="19"/>
      <c r="LBG11" s="19"/>
      <c r="LBH11" s="19"/>
      <c r="LBI11" s="19"/>
      <c r="LBJ11" s="19"/>
      <c r="LBK11" s="19"/>
      <c r="LBL11" s="19"/>
      <c r="LBM11" s="19"/>
      <c r="LBN11" s="19"/>
      <c r="LBO11" s="19"/>
      <c r="LBP11" s="19"/>
      <c r="LBQ11" s="19"/>
      <c r="LBR11" s="19"/>
      <c r="LBS11" s="19"/>
      <c r="LBT11" s="19"/>
      <c r="LBU11" s="19"/>
      <c r="LBV11" s="19"/>
      <c r="LBW11" s="19"/>
      <c r="LBX11" s="19"/>
      <c r="LBY11" s="19"/>
      <c r="LBZ11" s="19"/>
      <c r="LCA11" s="19"/>
      <c r="LCB11" s="19"/>
      <c r="LCC11" s="19"/>
      <c r="LCD11" s="19"/>
      <c r="LCE11" s="19"/>
      <c r="LCF11" s="19"/>
      <c r="LCG11" s="19"/>
      <c r="LCH11" s="19"/>
      <c r="LCI11" s="19"/>
      <c r="LCJ11" s="19"/>
      <c r="LCK11" s="19"/>
      <c r="LCL11" s="19"/>
      <c r="LCM11" s="19"/>
      <c r="LCN11" s="19"/>
      <c r="LCO11" s="19"/>
      <c r="LCP11" s="19"/>
      <c r="LCQ11" s="19"/>
      <c r="LCR11" s="19"/>
      <c r="LCS11" s="19"/>
      <c r="LCT11" s="19"/>
      <c r="LCU11" s="19"/>
      <c r="LCV11" s="19"/>
      <c r="LCW11" s="19"/>
      <c r="LCX11" s="19"/>
      <c r="LCY11" s="19"/>
      <c r="LCZ11" s="19"/>
      <c r="LDA11" s="19"/>
      <c r="LDB11" s="19"/>
      <c r="LDC11" s="19"/>
      <c r="LDD11" s="19"/>
      <c r="LDE11" s="19"/>
      <c r="LDF11" s="19"/>
      <c r="LDG11" s="19"/>
      <c r="LDH11" s="19"/>
      <c r="LDI11" s="19"/>
      <c r="LDJ11" s="19"/>
      <c r="LDK11" s="19"/>
      <c r="LDL11" s="19"/>
      <c r="LDM11" s="19"/>
      <c r="LDN11" s="19"/>
      <c r="LDO11" s="19"/>
      <c r="LDP11" s="19"/>
      <c r="LDQ11" s="19"/>
      <c r="LDR11" s="19"/>
      <c r="LDS11" s="19"/>
      <c r="LDT11" s="19"/>
      <c r="LDU11" s="19"/>
      <c r="LDV11" s="19"/>
      <c r="LDW11" s="19"/>
      <c r="LDX11" s="19"/>
      <c r="LDY11" s="19"/>
      <c r="LDZ11" s="19"/>
      <c r="LEA11" s="19"/>
      <c r="LEB11" s="19"/>
      <c r="LEC11" s="19"/>
      <c r="LED11" s="19"/>
      <c r="LEE11" s="19"/>
      <c r="LEF11" s="19"/>
      <c r="LEG11" s="19"/>
      <c r="LEH11" s="19"/>
      <c r="LEI11" s="19"/>
      <c r="LEJ11" s="19"/>
      <c r="LEK11" s="19"/>
      <c r="LEL11" s="19"/>
      <c r="LEM11" s="19"/>
      <c r="LEN11" s="19"/>
      <c r="LEO11" s="19"/>
      <c r="LEP11" s="19"/>
      <c r="LEQ11" s="19"/>
      <c r="LER11" s="19"/>
      <c r="LES11" s="19"/>
      <c r="LET11" s="19"/>
      <c r="LEU11" s="19"/>
      <c r="LEV11" s="19"/>
      <c r="LEW11" s="19"/>
      <c r="LEX11" s="19"/>
      <c r="LEY11" s="19"/>
      <c r="LEZ11" s="19"/>
      <c r="LFA11" s="19"/>
      <c r="LFB11" s="19"/>
      <c r="LFC11" s="19"/>
      <c r="LFD11" s="19"/>
      <c r="LFE11" s="19"/>
      <c r="LFF11" s="19"/>
      <c r="LFG11" s="19"/>
      <c r="LFH11" s="19"/>
      <c r="LFI11" s="19"/>
      <c r="LFJ11" s="19"/>
      <c r="LFK11" s="19"/>
      <c r="LFL11" s="19"/>
      <c r="LFM11" s="19"/>
      <c r="LFN11" s="19"/>
      <c r="LFO11" s="19"/>
      <c r="LFP11" s="19"/>
      <c r="LFQ11" s="19"/>
      <c r="LFR11" s="19"/>
      <c r="LFS11" s="19"/>
      <c r="LFT11" s="19"/>
      <c r="LFU11" s="19"/>
      <c r="LFV11" s="19"/>
      <c r="LFW11" s="19"/>
      <c r="LFX11" s="19"/>
      <c r="LFY11" s="19"/>
      <c r="LFZ11" s="19"/>
      <c r="LGA11" s="19"/>
      <c r="LGB11" s="19"/>
      <c r="LGC11" s="19"/>
      <c r="LGD11" s="19"/>
      <c r="LGE11" s="19"/>
      <c r="LGF11" s="19"/>
      <c r="LGG11" s="19"/>
      <c r="LGH11" s="19"/>
      <c r="LGI11" s="19"/>
      <c r="LGJ11" s="19"/>
      <c r="LGK11" s="19"/>
      <c r="LGL11" s="19"/>
      <c r="LGM11" s="19"/>
      <c r="LGN11" s="19"/>
      <c r="LGO11" s="19"/>
      <c r="LGP11" s="19"/>
      <c r="LGQ11" s="19"/>
      <c r="LGR11" s="19"/>
      <c r="LGS11" s="19"/>
      <c r="LGT11" s="19"/>
      <c r="LGU11" s="19"/>
      <c r="LGV11" s="19"/>
      <c r="LGW11" s="19"/>
      <c r="LGX11" s="19"/>
      <c r="LGY11" s="19"/>
      <c r="LGZ11" s="19"/>
      <c r="LHA11" s="19"/>
      <c r="LHB11" s="19"/>
      <c r="LHC11" s="19"/>
      <c r="LHD11" s="19"/>
      <c r="LHE11" s="19"/>
      <c r="LHF11" s="19"/>
      <c r="LHG11" s="19"/>
      <c r="LHH11" s="19"/>
      <c r="LHI11" s="19"/>
      <c r="LHJ11" s="19"/>
      <c r="LHK11" s="19"/>
      <c r="LHL11" s="19"/>
      <c r="LHM11" s="19"/>
      <c r="LHN11" s="19"/>
      <c r="LHO11" s="19"/>
      <c r="LHP11" s="19"/>
      <c r="LHQ11" s="19"/>
      <c r="LHR11" s="19"/>
      <c r="LHS11" s="19"/>
      <c r="LHT11" s="19"/>
      <c r="LHU11" s="19"/>
      <c r="LHV11" s="19"/>
      <c r="LHW11" s="19"/>
      <c r="LHX11" s="19"/>
      <c r="LHY11" s="19"/>
      <c r="LHZ11" s="19"/>
      <c r="LIA11" s="19"/>
      <c r="LIB11" s="19"/>
      <c r="LIC11" s="19"/>
      <c r="LID11" s="19"/>
      <c r="LIE11" s="19"/>
      <c r="LIF11" s="19"/>
      <c r="LIG11" s="19"/>
      <c r="LIH11" s="19"/>
      <c r="LII11" s="19"/>
      <c r="LIJ11" s="19"/>
      <c r="LIK11" s="19"/>
      <c r="LIL11" s="19"/>
      <c r="LIM11" s="19"/>
      <c r="LIN11" s="19"/>
      <c r="LIO11" s="19"/>
      <c r="LIP11" s="19"/>
      <c r="LIQ11" s="19"/>
      <c r="LIR11" s="19"/>
      <c r="LIS11" s="19"/>
      <c r="LIT11" s="19"/>
      <c r="LIU11" s="19"/>
      <c r="LIV11" s="19"/>
      <c r="LIW11" s="19"/>
      <c r="LIX11" s="19"/>
      <c r="LIY11" s="19"/>
      <c r="LIZ11" s="19"/>
      <c r="LJA11" s="19"/>
      <c r="LJB11" s="19"/>
      <c r="LJC11" s="19"/>
      <c r="LJD11" s="19"/>
      <c r="LJE11" s="19"/>
      <c r="LJF11" s="19"/>
      <c r="LJG11" s="19"/>
      <c r="LJH11" s="19"/>
      <c r="LJI11" s="19"/>
      <c r="LJJ11" s="19"/>
      <c r="LJK11" s="19"/>
      <c r="LJL11" s="19"/>
      <c r="LJM11" s="19"/>
      <c r="LJN11" s="19"/>
      <c r="LJO11" s="19"/>
      <c r="LJP11" s="19"/>
      <c r="LJQ11" s="19"/>
      <c r="LJR11" s="19"/>
      <c r="LJS11" s="19"/>
      <c r="LJT11" s="19"/>
      <c r="LJU11" s="19"/>
      <c r="LJV11" s="19"/>
      <c r="LJW11" s="19"/>
      <c r="LJX11" s="19"/>
      <c r="LJY11" s="19"/>
      <c r="LJZ11" s="19"/>
      <c r="LKA11" s="19"/>
      <c r="LKB11" s="19"/>
      <c r="LKC11" s="19"/>
      <c r="LKD11" s="19"/>
      <c r="LKE11" s="19"/>
      <c r="LKF11" s="19"/>
      <c r="LKG11" s="19"/>
      <c r="LKH11" s="19"/>
      <c r="LKI11" s="19"/>
      <c r="LKJ11" s="19"/>
      <c r="LKK11" s="19"/>
      <c r="LKL11" s="19"/>
      <c r="LKM11" s="19"/>
      <c r="LKN11" s="19"/>
      <c r="LKO11" s="19"/>
      <c r="LKP11" s="19"/>
      <c r="LKQ11" s="19"/>
      <c r="LKR11" s="19"/>
      <c r="LKS11" s="19"/>
      <c r="LKT11" s="19"/>
      <c r="LKU11" s="19"/>
      <c r="LKV11" s="19"/>
      <c r="LKW11" s="19"/>
      <c r="LKX11" s="19"/>
      <c r="LKY11" s="19"/>
      <c r="LKZ11" s="19"/>
      <c r="LLA11" s="19"/>
      <c r="LLB11" s="19"/>
      <c r="LLC11" s="19"/>
      <c r="LLD11" s="19"/>
      <c r="LLE11" s="19"/>
      <c r="LLF11" s="19"/>
      <c r="LLG11" s="19"/>
      <c r="LLH11" s="19"/>
      <c r="LLI11" s="19"/>
      <c r="LLJ11" s="19"/>
      <c r="LLK11" s="19"/>
      <c r="LLL11" s="19"/>
      <c r="LLM11" s="19"/>
      <c r="LLN11" s="19"/>
      <c r="LLO11" s="19"/>
      <c r="LLP11" s="19"/>
      <c r="LLQ11" s="19"/>
      <c r="LLR11" s="19"/>
      <c r="LLS11" s="19"/>
      <c r="LLT11" s="19"/>
      <c r="LLU11" s="19"/>
      <c r="LLV11" s="19"/>
      <c r="LLW11" s="19"/>
      <c r="LLX11" s="19"/>
      <c r="LLY11" s="19"/>
      <c r="LLZ11" s="19"/>
      <c r="LMA11" s="19"/>
      <c r="LMB11" s="19"/>
      <c r="LMC11" s="19"/>
      <c r="LMD11" s="19"/>
      <c r="LME11" s="19"/>
      <c r="LMF11" s="19"/>
      <c r="LMG11" s="19"/>
      <c r="LMH11" s="19"/>
      <c r="LMI11" s="19"/>
      <c r="LMJ11" s="19"/>
      <c r="LMK11" s="19"/>
      <c r="LML11" s="19"/>
      <c r="LMM11" s="19"/>
      <c r="LMN11" s="19"/>
      <c r="LMO11" s="19"/>
      <c r="LMP11" s="19"/>
      <c r="LMQ11" s="19"/>
      <c r="LMR11" s="19"/>
      <c r="LMS11" s="19"/>
      <c r="LMT11" s="19"/>
      <c r="LMU11" s="19"/>
      <c r="LMV11" s="19"/>
      <c r="LMW11" s="19"/>
      <c r="LMX11" s="19"/>
      <c r="LMY11" s="19"/>
      <c r="LMZ11" s="19"/>
      <c r="LNA11" s="19"/>
      <c r="LNB11" s="19"/>
      <c r="LNC11" s="19"/>
      <c r="LND11" s="19"/>
      <c r="LNE11" s="19"/>
      <c r="LNF11" s="19"/>
      <c r="LNG11" s="19"/>
      <c r="LNH11" s="19"/>
      <c r="LNI11" s="19"/>
      <c r="LNJ11" s="19"/>
      <c r="LNK11" s="19"/>
      <c r="LNL11" s="19"/>
      <c r="LNM11" s="19"/>
      <c r="LNN11" s="19"/>
      <c r="LNO11" s="19"/>
      <c r="LNP11" s="19"/>
      <c r="LNQ11" s="19"/>
      <c r="LNR11" s="19"/>
      <c r="LNS11" s="19"/>
      <c r="LNT11" s="19"/>
      <c r="LNU11" s="19"/>
      <c r="LNV11" s="19"/>
      <c r="LNW11" s="19"/>
      <c r="LNX11" s="19"/>
      <c r="LNY11" s="19"/>
      <c r="LNZ11" s="19"/>
      <c r="LOA11" s="19"/>
      <c r="LOB11" s="19"/>
      <c r="LOC11" s="19"/>
      <c r="LOD11" s="19"/>
      <c r="LOE11" s="19"/>
      <c r="LOF11" s="19"/>
      <c r="LOG11" s="19"/>
      <c r="LOH11" s="19"/>
      <c r="LOI11" s="19"/>
      <c r="LOJ11" s="19"/>
      <c r="LOK11" s="19"/>
      <c r="LOL11" s="19"/>
      <c r="LOM11" s="19"/>
      <c r="LON11" s="19"/>
      <c r="LOO11" s="19"/>
      <c r="LOP11" s="19"/>
      <c r="LOQ11" s="19"/>
      <c r="LOR11" s="19"/>
      <c r="LOS11" s="19"/>
      <c r="LOT11" s="19"/>
      <c r="LOU11" s="19"/>
      <c r="LOV11" s="19"/>
      <c r="LOW11" s="19"/>
      <c r="LOX11" s="19"/>
      <c r="LOY11" s="19"/>
      <c r="LOZ11" s="19"/>
      <c r="LPA11" s="19"/>
      <c r="LPB11" s="19"/>
      <c r="LPC11" s="19"/>
      <c r="LPD11" s="19"/>
      <c r="LPE11" s="19"/>
      <c r="LPF11" s="19"/>
      <c r="LPG11" s="19"/>
      <c r="LPH11" s="19"/>
      <c r="LPI11" s="19"/>
      <c r="LPJ11" s="19"/>
      <c r="LPK11" s="19"/>
      <c r="LPL11" s="19"/>
      <c r="LPM11" s="19"/>
      <c r="LPN11" s="19"/>
      <c r="LPO11" s="19"/>
      <c r="LPP11" s="19"/>
      <c r="LPQ11" s="19"/>
      <c r="LPR11" s="19"/>
      <c r="LPS11" s="19"/>
      <c r="LPT11" s="19"/>
      <c r="LPU11" s="19"/>
      <c r="LPV11" s="19"/>
      <c r="LPW11" s="19"/>
      <c r="LPX11" s="19"/>
      <c r="LPY11" s="19"/>
      <c r="LPZ11" s="19"/>
      <c r="LQA11" s="19"/>
      <c r="LQB11" s="19"/>
      <c r="LQC11" s="19"/>
      <c r="LQD11" s="19"/>
      <c r="LQE11" s="19"/>
      <c r="LQF11" s="19"/>
      <c r="LQG11" s="19"/>
      <c r="LQH11" s="19"/>
      <c r="LQI11" s="19"/>
      <c r="LQJ11" s="19"/>
      <c r="LQK11" s="19"/>
      <c r="LQL11" s="19"/>
      <c r="LQM11" s="19"/>
      <c r="LQN11" s="19"/>
      <c r="LQO11" s="19"/>
      <c r="LQP11" s="19"/>
      <c r="LQQ11" s="19"/>
      <c r="LQR11" s="19"/>
      <c r="LQS11" s="19"/>
      <c r="LQT11" s="19"/>
      <c r="LQU11" s="19"/>
      <c r="LQV11" s="19"/>
      <c r="LQW11" s="19"/>
      <c r="LQX11" s="19"/>
      <c r="LQY11" s="19"/>
      <c r="LQZ11" s="19"/>
      <c r="LRA11" s="19"/>
      <c r="LRB11" s="19"/>
      <c r="LRC11" s="19"/>
      <c r="LRD11" s="19"/>
      <c r="LRE11" s="19"/>
      <c r="LRF11" s="19"/>
      <c r="LRG11" s="19"/>
      <c r="LRH11" s="19"/>
      <c r="LRI11" s="19"/>
      <c r="LRJ11" s="19"/>
      <c r="LRK11" s="19"/>
      <c r="LRL11" s="19"/>
      <c r="LRM11" s="19"/>
      <c r="LRN11" s="19"/>
      <c r="LRO11" s="19"/>
      <c r="LRP11" s="19"/>
      <c r="LRQ11" s="19"/>
      <c r="LRR11" s="19"/>
      <c r="LRS11" s="19"/>
      <c r="LRT11" s="19"/>
      <c r="LRU11" s="19"/>
      <c r="LRV11" s="19"/>
      <c r="LRW11" s="19"/>
      <c r="LRX11" s="19"/>
      <c r="LRY11" s="19"/>
      <c r="LRZ11" s="19"/>
      <c r="LSA11" s="19"/>
      <c r="LSB11" s="19"/>
      <c r="LSC11" s="19"/>
      <c r="LSD11" s="19"/>
      <c r="LSE11" s="19"/>
      <c r="LSF11" s="19"/>
      <c r="LSG11" s="19"/>
      <c r="LSH11" s="19"/>
      <c r="LSI11" s="19"/>
      <c r="LSJ11" s="19"/>
      <c r="LSK11" s="19"/>
      <c r="LSL11" s="19"/>
      <c r="LSM11" s="19"/>
      <c r="LSN11" s="19"/>
      <c r="LSO11" s="19"/>
      <c r="LSP11" s="19"/>
      <c r="LSQ11" s="19"/>
      <c r="LSR11" s="19"/>
      <c r="LSS11" s="19"/>
      <c r="LST11" s="19"/>
      <c r="LSU11" s="19"/>
      <c r="LSV11" s="19"/>
      <c r="LSW11" s="19"/>
      <c r="LSX11" s="19"/>
      <c r="LSY11" s="19"/>
      <c r="LSZ11" s="19"/>
      <c r="LTA11" s="19"/>
      <c r="LTB11" s="19"/>
      <c r="LTC11" s="19"/>
      <c r="LTD11" s="19"/>
      <c r="LTE11" s="19"/>
      <c r="LTF11" s="19"/>
      <c r="LTG11" s="19"/>
      <c r="LTH11" s="19"/>
      <c r="LTI11" s="19"/>
      <c r="LTJ11" s="19"/>
      <c r="LTK11" s="19"/>
      <c r="LTL11" s="19"/>
      <c r="LTM11" s="19"/>
      <c r="LTN11" s="19"/>
      <c r="LTO11" s="19"/>
      <c r="LTP11" s="19"/>
      <c r="LTQ11" s="19"/>
      <c r="LTR11" s="19"/>
      <c r="LTS11" s="19"/>
      <c r="LTT11" s="19"/>
      <c r="LTU11" s="19"/>
      <c r="LTV11" s="19"/>
      <c r="LTW11" s="19"/>
      <c r="LTX11" s="19"/>
      <c r="LTY11" s="19"/>
      <c r="LTZ11" s="19"/>
      <c r="LUA11" s="19"/>
      <c r="LUB11" s="19"/>
      <c r="LUC11" s="19"/>
      <c r="LUD11" s="19"/>
      <c r="LUE11" s="19"/>
      <c r="LUF11" s="19"/>
      <c r="LUG11" s="19"/>
      <c r="LUH11" s="19"/>
      <c r="LUI11" s="19"/>
      <c r="LUJ11" s="19"/>
      <c r="LUK11" s="19"/>
      <c r="LUL11" s="19"/>
      <c r="LUM11" s="19"/>
      <c r="LUN11" s="19"/>
      <c r="LUO11" s="19"/>
      <c r="LUP11" s="19"/>
      <c r="LUQ11" s="19"/>
      <c r="LUR11" s="19"/>
      <c r="LUS11" s="19"/>
      <c r="LUT11" s="19"/>
      <c r="LUU11" s="19"/>
      <c r="LUV11" s="19"/>
      <c r="LUW11" s="19"/>
      <c r="LUX11" s="19"/>
      <c r="LUY11" s="19"/>
      <c r="LUZ11" s="19"/>
      <c r="LVA11" s="19"/>
      <c r="LVB11" s="19"/>
      <c r="LVC11" s="19"/>
      <c r="LVD11" s="19"/>
      <c r="LVE11" s="19"/>
      <c r="LVF11" s="19"/>
      <c r="LVG11" s="19"/>
      <c r="LVH11" s="19"/>
      <c r="LVI11" s="19"/>
      <c r="LVJ11" s="19"/>
      <c r="LVK11" s="19"/>
      <c r="LVL11" s="19"/>
      <c r="LVM11" s="19"/>
      <c r="LVN11" s="19"/>
      <c r="LVO11" s="19"/>
      <c r="LVP11" s="19"/>
      <c r="LVQ11" s="19"/>
      <c r="LVR11" s="19"/>
      <c r="LVS11" s="19"/>
      <c r="LVT11" s="19"/>
      <c r="LVU11" s="19"/>
      <c r="LVV11" s="19"/>
      <c r="LVW11" s="19"/>
      <c r="LVX11" s="19"/>
      <c r="LVY11" s="19"/>
      <c r="LVZ11" s="19"/>
      <c r="LWA11" s="19"/>
      <c r="LWB11" s="19"/>
      <c r="LWC11" s="19"/>
      <c r="LWD11" s="19"/>
      <c r="LWE11" s="19"/>
      <c r="LWF11" s="19"/>
      <c r="LWG11" s="19"/>
      <c r="LWH11" s="19"/>
      <c r="LWI11" s="19"/>
      <c r="LWJ11" s="19"/>
      <c r="LWK11" s="19"/>
      <c r="LWL11" s="19"/>
      <c r="LWM11" s="19"/>
      <c r="LWN11" s="19"/>
      <c r="LWO11" s="19"/>
      <c r="LWP11" s="19"/>
      <c r="LWQ11" s="19"/>
      <c r="LWR11" s="19"/>
      <c r="LWS11" s="19"/>
      <c r="LWT11" s="19"/>
      <c r="LWU11" s="19"/>
      <c r="LWV11" s="19"/>
      <c r="LWW11" s="19"/>
      <c r="LWX11" s="19"/>
      <c r="LWY11" s="19"/>
      <c r="LWZ11" s="19"/>
      <c r="LXA11" s="19"/>
      <c r="LXB11" s="19"/>
      <c r="LXC11" s="19"/>
      <c r="LXD11" s="19"/>
      <c r="LXE11" s="19"/>
      <c r="LXF11" s="19"/>
      <c r="LXG11" s="19"/>
      <c r="LXH11" s="19"/>
      <c r="LXI11" s="19"/>
      <c r="LXJ11" s="19"/>
      <c r="LXK11" s="19"/>
      <c r="LXL11" s="19"/>
      <c r="LXM11" s="19"/>
      <c r="LXN11" s="19"/>
      <c r="LXO11" s="19"/>
      <c r="LXP11" s="19"/>
      <c r="LXQ11" s="19"/>
      <c r="LXR11" s="19"/>
      <c r="LXS11" s="19"/>
      <c r="LXT11" s="19"/>
      <c r="LXU11" s="19"/>
      <c r="LXV11" s="19"/>
      <c r="LXW11" s="19"/>
      <c r="LXX11" s="19"/>
      <c r="LXY11" s="19"/>
      <c r="LXZ11" s="19"/>
      <c r="LYA11" s="19"/>
      <c r="LYB11" s="19"/>
      <c r="LYC11" s="19"/>
      <c r="LYD11" s="19"/>
      <c r="LYE11" s="19"/>
      <c r="LYF11" s="19"/>
      <c r="LYG11" s="19"/>
      <c r="LYH11" s="19"/>
      <c r="LYI11" s="19"/>
      <c r="LYJ11" s="19"/>
      <c r="LYK11" s="19"/>
      <c r="LYL11" s="19"/>
      <c r="LYM11" s="19"/>
      <c r="LYN11" s="19"/>
      <c r="LYO11" s="19"/>
      <c r="LYP11" s="19"/>
      <c r="LYQ11" s="19"/>
      <c r="LYR11" s="19"/>
      <c r="LYS11" s="19"/>
      <c r="LYT11" s="19"/>
      <c r="LYU11" s="19"/>
      <c r="LYV11" s="19"/>
      <c r="LYW11" s="19"/>
      <c r="LYX11" s="19"/>
      <c r="LYY11" s="19"/>
      <c r="LYZ11" s="19"/>
      <c r="LZA11" s="19"/>
      <c r="LZB11" s="19"/>
      <c r="LZC11" s="19"/>
      <c r="LZD11" s="19"/>
      <c r="LZE11" s="19"/>
      <c r="LZF11" s="19"/>
      <c r="LZG11" s="19"/>
      <c r="LZH11" s="19"/>
      <c r="LZI11" s="19"/>
      <c r="LZJ11" s="19"/>
      <c r="LZK11" s="19"/>
      <c r="LZL11" s="19"/>
      <c r="LZM11" s="19"/>
      <c r="LZN11" s="19"/>
      <c r="LZO11" s="19"/>
      <c r="LZP11" s="19"/>
      <c r="LZQ11" s="19"/>
      <c r="LZR11" s="19"/>
      <c r="LZS11" s="19"/>
      <c r="LZT11" s="19"/>
      <c r="LZU11" s="19"/>
      <c r="LZV11" s="19"/>
      <c r="LZW11" s="19"/>
      <c r="LZX11" s="19"/>
      <c r="LZY11" s="19"/>
      <c r="LZZ11" s="19"/>
      <c r="MAA11" s="19"/>
      <c r="MAB11" s="19"/>
      <c r="MAC11" s="19"/>
      <c r="MAD11" s="19"/>
      <c r="MAE11" s="19"/>
      <c r="MAF11" s="19"/>
      <c r="MAG11" s="19"/>
      <c r="MAH11" s="19"/>
      <c r="MAI11" s="19"/>
      <c r="MAJ11" s="19"/>
      <c r="MAK11" s="19"/>
      <c r="MAL11" s="19"/>
      <c r="MAM11" s="19"/>
      <c r="MAN11" s="19"/>
      <c r="MAO11" s="19"/>
      <c r="MAP11" s="19"/>
      <c r="MAQ11" s="19"/>
      <c r="MAR11" s="19"/>
      <c r="MAS11" s="19"/>
      <c r="MAT11" s="19"/>
      <c r="MAU11" s="19"/>
      <c r="MAV11" s="19"/>
      <c r="MAW11" s="19"/>
      <c r="MAX11" s="19"/>
      <c r="MAY11" s="19"/>
      <c r="MAZ11" s="19"/>
      <c r="MBA11" s="19"/>
      <c r="MBB11" s="19"/>
      <c r="MBC11" s="19"/>
      <c r="MBD11" s="19"/>
      <c r="MBE11" s="19"/>
      <c r="MBF11" s="19"/>
      <c r="MBG11" s="19"/>
      <c r="MBH11" s="19"/>
      <c r="MBI11" s="19"/>
      <c r="MBJ11" s="19"/>
      <c r="MBK11" s="19"/>
      <c r="MBL11" s="19"/>
      <c r="MBM11" s="19"/>
      <c r="MBN11" s="19"/>
      <c r="MBO11" s="19"/>
      <c r="MBP11" s="19"/>
      <c r="MBQ11" s="19"/>
      <c r="MBR11" s="19"/>
      <c r="MBS11" s="19"/>
      <c r="MBT11" s="19"/>
      <c r="MBU11" s="19"/>
      <c r="MBV11" s="19"/>
      <c r="MBW11" s="19"/>
      <c r="MBX11" s="19"/>
      <c r="MBY11" s="19"/>
      <c r="MBZ11" s="19"/>
      <c r="MCA11" s="19"/>
      <c r="MCB11" s="19"/>
      <c r="MCC11" s="19"/>
      <c r="MCD11" s="19"/>
      <c r="MCE11" s="19"/>
      <c r="MCF11" s="19"/>
      <c r="MCG11" s="19"/>
      <c r="MCH11" s="19"/>
      <c r="MCI11" s="19"/>
      <c r="MCJ11" s="19"/>
      <c r="MCK11" s="19"/>
      <c r="MCL11" s="19"/>
      <c r="MCM11" s="19"/>
      <c r="MCN11" s="19"/>
      <c r="MCO11" s="19"/>
      <c r="MCP11" s="19"/>
      <c r="MCQ11" s="19"/>
      <c r="MCR11" s="19"/>
      <c r="MCS11" s="19"/>
      <c r="MCT11" s="19"/>
      <c r="MCU11" s="19"/>
      <c r="MCV11" s="19"/>
      <c r="MCW11" s="19"/>
      <c r="MCX11" s="19"/>
      <c r="MCY11" s="19"/>
      <c r="MCZ11" s="19"/>
      <c r="MDA11" s="19"/>
      <c r="MDB11" s="19"/>
      <c r="MDC11" s="19"/>
      <c r="MDD11" s="19"/>
      <c r="MDE11" s="19"/>
      <c r="MDF11" s="19"/>
      <c r="MDG11" s="19"/>
      <c r="MDH11" s="19"/>
      <c r="MDI11" s="19"/>
      <c r="MDJ11" s="19"/>
      <c r="MDK11" s="19"/>
      <c r="MDL11" s="19"/>
      <c r="MDM11" s="19"/>
      <c r="MDN11" s="19"/>
      <c r="MDO11" s="19"/>
      <c r="MDP11" s="19"/>
      <c r="MDQ11" s="19"/>
      <c r="MDR11" s="19"/>
      <c r="MDS11" s="19"/>
      <c r="MDT11" s="19"/>
      <c r="MDU11" s="19"/>
      <c r="MDV11" s="19"/>
      <c r="MDW11" s="19"/>
      <c r="MDX11" s="19"/>
      <c r="MDY11" s="19"/>
      <c r="MDZ11" s="19"/>
      <c r="MEA11" s="19"/>
      <c r="MEB11" s="19"/>
      <c r="MEC11" s="19"/>
      <c r="MED11" s="19"/>
      <c r="MEE11" s="19"/>
      <c r="MEF11" s="19"/>
      <c r="MEG11" s="19"/>
      <c r="MEH11" s="19"/>
      <c r="MEI11" s="19"/>
      <c r="MEJ11" s="19"/>
      <c r="MEK11" s="19"/>
      <c r="MEL11" s="19"/>
      <c r="MEM11" s="19"/>
      <c r="MEN11" s="19"/>
      <c r="MEO11" s="19"/>
      <c r="MEP11" s="19"/>
      <c r="MEQ11" s="19"/>
      <c r="MER11" s="19"/>
      <c r="MES11" s="19"/>
      <c r="MET11" s="19"/>
      <c r="MEU11" s="19"/>
      <c r="MEV11" s="19"/>
      <c r="MEW11" s="19"/>
      <c r="MEX11" s="19"/>
      <c r="MEY11" s="19"/>
      <c r="MEZ11" s="19"/>
      <c r="MFA11" s="19"/>
      <c r="MFB11" s="19"/>
      <c r="MFC11" s="19"/>
      <c r="MFD11" s="19"/>
      <c r="MFE11" s="19"/>
      <c r="MFF11" s="19"/>
      <c r="MFG11" s="19"/>
      <c r="MFH11" s="19"/>
      <c r="MFI11" s="19"/>
      <c r="MFJ11" s="19"/>
      <c r="MFK11" s="19"/>
      <c r="MFL11" s="19"/>
      <c r="MFM11" s="19"/>
      <c r="MFN11" s="19"/>
      <c r="MFO11" s="19"/>
      <c r="MFP11" s="19"/>
      <c r="MFQ11" s="19"/>
      <c r="MFR11" s="19"/>
      <c r="MFS11" s="19"/>
      <c r="MFT11" s="19"/>
      <c r="MFU11" s="19"/>
      <c r="MFV11" s="19"/>
      <c r="MFW11" s="19"/>
      <c r="MFX11" s="19"/>
      <c r="MFY11" s="19"/>
      <c r="MFZ11" s="19"/>
      <c r="MGA11" s="19"/>
      <c r="MGB11" s="19"/>
      <c r="MGC11" s="19"/>
      <c r="MGD11" s="19"/>
      <c r="MGE11" s="19"/>
      <c r="MGF11" s="19"/>
      <c r="MGG11" s="19"/>
      <c r="MGH11" s="19"/>
      <c r="MGI11" s="19"/>
      <c r="MGJ11" s="19"/>
      <c r="MGK11" s="19"/>
      <c r="MGL11" s="19"/>
      <c r="MGM11" s="19"/>
      <c r="MGN11" s="19"/>
      <c r="MGO11" s="19"/>
      <c r="MGP11" s="19"/>
      <c r="MGQ11" s="19"/>
      <c r="MGR11" s="19"/>
      <c r="MGS11" s="19"/>
      <c r="MGT11" s="19"/>
      <c r="MGU11" s="19"/>
      <c r="MGV11" s="19"/>
      <c r="MGW11" s="19"/>
      <c r="MGX11" s="19"/>
      <c r="MGY11" s="19"/>
      <c r="MGZ11" s="19"/>
      <c r="MHA11" s="19"/>
      <c r="MHB11" s="19"/>
      <c r="MHC11" s="19"/>
      <c r="MHD11" s="19"/>
      <c r="MHE11" s="19"/>
      <c r="MHF11" s="19"/>
      <c r="MHG11" s="19"/>
      <c r="MHH11" s="19"/>
      <c r="MHI11" s="19"/>
      <c r="MHJ11" s="19"/>
      <c r="MHK11" s="19"/>
      <c r="MHL11" s="19"/>
      <c r="MHM11" s="19"/>
      <c r="MHN11" s="19"/>
      <c r="MHO11" s="19"/>
      <c r="MHP11" s="19"/>
      <c r="MHQ11" s="19"/>
      <c r="MHR11" s="19"/>
      <c r="MHS11" s="19"/>
      <c r="MHT11" s="19"/>
      <c r="MHU11" s="19"/>
      <c r="MHV11" s="19"/>
      <c r="MHW11" s="19"/>
      <c r="MHX11" s="19"/>
      <c r="MHY11" s="19"/>
      <c r="MHZ11" s="19"/>
      <c r="MIA11" s="19"/>
      <c r="MIB11" s="19"/>
      <c r="MIC11" s="19"/>
      <c r="MID11" s="19"/>
      <c r="MIE11" s="19"/>
      <c r="MIF11" s="19"/>
      <c r="MIG11" s="19"/>
      <c r="MIH11" s="19"/>
      <c r="MII11" s="19"/>
      <c r="MIJ11" s="19"/>
      <c r="MIK11" s="19"/>
      <c r="MIL11" s="19"/>
      <c r="MIM11" s="19"/>
      <c r="MIN11" s="19"/>
      <c r="MIO11" s="19"/>
      <c r="MIP11" s="19"/>
      <c r="MIQ11" s="19"/>
      <c r="MIR11" s="19"/>
      <c r="MIS11" s="19"/>
      <c r="MIT11" s="19"/>
      <c r="MIU11" s="19"/>
      <c r="MIV11" s="19"/>
      <c r="MIW11" s="19"/>
      <c r="MIX11" s="19"/>
      <c r="MIY11" s="19"/>
      <c r="MIZ11" s="19"/>
      <c r="MJA11" s="19"/>
      <c r="MJB11" s="19"/>
      <c r="MJC11" s="19"/>
      <c r="MJD11" s="19"/>
      <c r="MJE11" s="19"/>
      <c r="MJF11" s="19"/>
      <c r="MJG11" s="19"/>
      <c r="MJH11" s="19"/>
      <c r="MJI11" s="19"/>
      <c r="MJJ11" s="19"/>
      <c r="MJK11" s="19"/>
      <c r="MJL11" s="19"/>
      <c r="MJM11" s="19"/>
      <c r="MJN11" s="19"/>
      <c r="MJO11" s="19"/>
      <c r="MJP11" s="19"/>
      <c r="MJQ11" s="19"/>
      <c r="MJR11" s="19"/>
      <c r="MJS11" s="19"/>
      <c r="MJT11" s="19"/>
      <c r="MJU11" s="19"/>
      <c r="MJV11" s="19"/>
      <c r="MJW11" s="19"/>
      <c r="MJX11" s="19"/>
      <c r="MJY11" s="19"/>
      <c r="MJZ11" s="19"/>
      <c r="MKA11" s="19"/>
      <c r="MKB11" s="19"/>
      <c r="MKC11" s="19"/>
      <c r="MKD11" s="19"/>
      <c r="MKE11" s="19"/>
      <c r="MKF11" s="19"/>
      <c r="MKG11" s="19"/>
      <c r="MKH11" s="19"/>
      <c r="MKI11" s="19"/>
      <c r="MKJ11" s="19"/>
      <c r="MKK11" s="19"/>
      <c r="MKL11" s="19"/>
      <c r="MKM11" s="19"/>
      <c r="MKN11" s="19"/>
      <c r="MKO11" s="19"/>
      <c r="MKP11" s="19"/>
      <c r="MKQ11" s="19"/>
      <c r="MKR11" s="19"/>
      <c r="MKS11" s="19"/>
      <c r="MKT11" s="19"/>
      <c r="MKU11" s="19"/>
      <c r="MKV11" s="19"/>
      <c r="MKW11" s="19"/>
      <c r="MKX11" s="19"/>
      <c r="MKY11" s="19"/>
      <c r="MKZ11" s="19"/>
      <c r="MLA11" s="19"/>
      <c r="MLB11" s="19"/>
      <c r="MLC11" s="19"/>
      <c r="MLD11" s="19"/>
      <c r="MLE11" s="19"/>
      <c r="MLF11" s="19"/>
      <c r="MLG11" s="19"/>
      <c r="MLH11" s="19"/>
      <c r="MLI11" s="19"/>
      <c r="MLJ11" s="19"/>
      <c r="MLK11" s="19"/>
      <c r="MLL11" s="19"/>
      <c r="MLM11" s="19"/>
      <c r="MLN11" s="19"/>
      <c r="MLO11" s="19"/>
      <c r="MLP11" s="19"/>
      <c r="MLQ11" s="19"/>
      <c r="MLR11" s="19"/>
      <c r="MLS11" s="19"/>
      <c r="MLT11" s="19"/>
      <c r="MLU11" s="19"/>
      <c r="MLV11" s="19"/>
      <c r="MLW11" s="19"/>
      <c r="MLX11" s="19"/>
      <c r="MLY11" s="19"/>
      <c r="MLZ11" s="19"/>
      <c r="MMA11" s="19"/>
      <c r="MMB11" s="19"/>
      <c r="MMC11" s="19"/>
      <c r="MMD11" s="19"/>
      <c r="MME11" s="19"/>
      <c r="MMF11" s="19"/>
      <c r="MMG11" s="19"/>
      <c r="MMH11" s="19"/>
      <c r="MMI11" s="19"/>
      <c r="MMJ11" s="19"/>
      <c r="MMK11" s="19"/>
      <c r="MML11" s="19"/>
      <c r="MMM11" s="19"/>
      <c r="MMN11" s="19"/>
      <c r="MMO11" s="19"/>
      <c r="MMP11" s="19"/>
      <c r="MMQ11" s="19"/>
      <c r="MMR11" s="19"/>
      <c r="MMS11" s="19"/>
      <c r="MMT11" s="19"/>
      <c r="MMU11" s="19"/>
      <c r="MMV11" s="19"/>
      <c r="MMW11" s="19"/>
      <c r="MMX11" s="19"/>
      <c r="MMY11" s="19"/>
      <c r="MMZ11" s="19"/>
      <c r="MNA11" s="19"/>
      <c r="MNB11" s="19"/>
      <c r="MNC11" s="19"/>
      <c r="MND11" s="19"/>
      <c r="MNE11" s="19"/>
      <c r="MNF11" s="19"/>
      <c r="MNG11" s="19"/>
      <c r="MNH11" s="19"/>
      <c r="MNI11" s="19"/>
      <c r="MNJ11" s="19"/>
      <c r="MNK11" s="19"/>
      <c r="MNL11" s="19"/>
      <c r="MNM11" s="19"/>
      <c r="MNN11" s="19"/>
      <c r="MNO11" s="19"/>
      <c r="MNP11" s="19"/>
      <c r="MNQ11" s="19"/>
      <c r="MNR11" s="19"/>
      <c r="MNS11" s="19"/>
      <c r="MNT11" s="19"/>
      <c r="MNU11" s="19"/>
      <c r="MNV11" s="19"/>
      <c r="MNW11" s="19"/>
      <c r="MNX11" s="19"/>
      <c r="MNY11" s="19"/>
      <c r="MNZ11" s="19"/>
      <c r="MOA11" s="19"/>
      <c r="MOB11" s="19"/>
      <c r="MOC11" s="19"/>
      <c r="MOD11" s="19"/>
      <c r="MOE11" s="19"/>
      <c r="MOF11" s="19"/>
      <c r="MOG11" s="19"/>
      <c r="MOH11" s="19"/>
      <c r="MOI11" s="19"/>
      <c r="MOJ11" s="19"/>
      <c r="MOK11" s="19"/>
      <c r="MOL11" s="19"/>
      <c r="MOM11" s="19"/>
      <c r="MON11" s="19"/>
      <c r="MOO11" s="19"/>
      <c r="MOP11" s="19"/>
      <c r="MOQ11" s="19"/>
      <c r="MOR11" s="19"/>
      <c r="MOS11" s="19"/>
      <c r="MOT11" s="19"/>
      <c r="MOU11" s="19"/>
      <c r="MOV11" s="19"/>
      <c r="MOW11" s="19"/>
      <c r="MOX11" s="19"/>
      <c r="MOY11" s="19"/>
      <c r="MOZ11" s="19"/>
      <c r="MPA11" s="19"/>
      <c r="MPB11" s="19"/>
      <c r="MPC11" s="19"/>
      <c r="MPD11" s="19"/>
      <c r="MPE11" s="19"/>
      <c r="MPF11" s="19"/>
      <c r="MPG11" s="19"/>
      <c r="MPH11" s="19"/>
      <c r="MPI11" s="19"/>
      <c r="MPJ11" s="19"/>
      <c r="MPK11" s="19"/>
      <c r="MPL11" s="19"/>
      <c r="MPM11" s="19"/>
      <c r="MPN11" s="19"/>
      <c r="MPO11" s="19"/>
      <c r="MPP11" s="19"/>
      <c r="MPQ11" s="19"/>
      <c r="MPR11" s="19"/>
      <c r="MPS11" s="19"/>
      <c r="MPT11" s="19"/>
      <c r="MPU11" s="19"/>
      <c r="MPV11" s="19"/>
      <c r="MPW11" s="19"/>
      <c r="MPX11" s="19"/>
      <c r="MPY11" s="19"/>
      <c r="MPZ11" s="19"/>
      <c r="MQA11" s="19"/>
      <c r="MQB11" s="19"/>
      <c r="MQC11" s="19"/>
      <c r="MQD11" s="19"/>
      <c r="MQE11" s="19"/>
      <c r="MQF11" s="19"/>
      <c r="MQG11" s="19"/>
      <c r="MQH11" s="19"/>
      <c r="MQI11" s="19"/>
      <c r="MQJ11" s="19"/>
      <c r="MQK11" s="19"/>
      <c r="MQL11" s="19"/>
      <c r="MQM11" s="19"/>
      <c r="MQN11" s="19"/>
      <c r="MQO11" s="19"/>
      <c r="MQP11" s="19"/>
      <c r="MQQ11" s="19"/>
      <c r="MQR11" s="19"/>
      <c r="MQS11" s="19"/>
      <c r="MQT11" s="19"/>
      <c r="MQU11" s="19"/>
      <c r="MQV11" s="19"/>
      <c r="MQW11" s="19"/>
      <c r="MQX11" s="19"/>
      <c r="MQY11" s="19"/>
      <c r="MQZ11" s="19"/>
      <c r="MRA11" s="19"/>
      <c r="MRB11" s="19"/>
      <c r="MRC11" s="19"/>
      <c r="MRD11" s="19"/>
      <c r="MRE11" s="19"/>
      <c r="MRF11" s="19"/>
      <c r="MRG11" s="19"/>
      <c r="MRH11" s="19"/>
      <c r="MRI11" s="19"/>
      <c r="MRJ11" s="19"/>
      <c r="MRK11" s="19"/>
      <c r="MRL11" s="19"/>
      <c r="MRM11" s="19"/>
      <c r="MRN11" s="19"/>
      <c r="MRO11" s="19"/>
      <c r="MRP11" s="19"/>
      <c r="MRQ11" s="19"/>
      <c r="MRR11" s="19"/>
      <c r="MRS11" s="19"/>
      <c r="MRT11" s="19"/>
      <c r="MRU11" s="19"/>
      <c r="MRV11" s="19"/>
      <c r="MRW11" s="19"/>
      <c r="MRX11" s="19"/>
      <c r="MRY11" s="19"/>
      <c r="MRZ11" s="19"/>
      <c r="MSA11" s="19"/>
      <c r="MSB11" s="19"/>
      <c r="MSC11" s="19"/>
      <c r="MSD11" s="19"/>
      <c r="MSE11" s="19"/>
      <c r="MSF11" s="19"/>
      <c r="MSG11" s="19"/>
      <c r="MSH11" s="19"/>
      <c r="MSI11" s="19"/>
      <c r="MSJ11" s="19"/>
      <c r="MSK11" s="19"/>
      <c r="MSL11" s="19"/>
      <c r="MSM11" s="19"/>
      <c r="MSN11" s="19"/>
      <c r="MSO11" s="19"/>
      <c r="MSP11" s="19"/>
      <c r="MSQ11" s="19"/>
      <c r="MSR11" s="19"/>
      <c r="MSS11" s="19"/>
      <c r="MST11" s="19"/>
      <c r="MSU11" s="19"/>
      <c r="MSV11" s="19"/>
      <c r="MSW11" s="19"/>
      <c r="MSX11" s="19"/>
      <c r="MSY11" s="19"/>
      <c r="MSZ11" s="19"/>
      <c r="MTA11" s="19"/>
      <c r="MTB11" s="19"/>
      <c r="MTC11" s="19"/>
      <c r="MTD11" s="19"/>
      <c r="MTE11" s="19"/>
      <c r="MTF11" s="19"/>
      <c r="MTG11" s="19"/>
      <c r="MTH11" s="19"/>
      <c r="MTI11" s="19"/>
      <c r="MTJ11" s="19"/>
      <c r="MTK11" s="19"/>
      <c r="MTL11" s="19"/>
      <c r="MTM11" s="19"/>
      <c r="MTN11" s="19"/>
      <c r="MTO11" s="19"/>
      <c r="MTP11" s="19"/>
      <c r="MTQ11" s="19"/>
      <c r="MTR11" s="19"/>
      <c r="MTS11" s="19"/>
      <c r="MTT11" s="19"/>
      <c r="MTU11" s="19"/>
      <c r="MTV11" s="19"/>
      <c r="MTW11" s="19"/>
      <c r="MTX11" s="19"/>
      <c r="MTY11" s="19"/>
      <c r="MTZ11" s="19"/>
      <c r="MUA11" s="19"/>
      <c r="MUB11" s="19"/>
      <c r="MUC11" s="19"/>
      <c r="MUD11" s="19"/>
      <c r="MUE11" s="19"/>
      <c r="MUF11" s="19"/>
      <c r="MUG11" s="19"/>
      <c r="MUH11" s="19"/>
      <c r="MUI11" s="19"/>
      <c r="MUJ11" s="19"/>
      <c r="MUK11" s="19"/>
      <c r="MUL11" s="19"/>
      <c r="MUM11" s="19"/>
      <c r="MUN11" s="19"/>
      <c r="MUO11" s="19"/>
      <c r="MUP11" s="19"/>
      <c r="MUQ11" s="19"/>
      <c r="MUR11" s="19"/>
      <c r="MUS11" s="19"/>
      <c r="MUT11" s="19"/>
      <c r="MUU11" s="19"/>
      <c r="MUV11" s="19"/>
      <c r="MUW11" s="19"/>
      <c r="MUX11" s="19"/>
      <c r="MUY11" s="19"/>
      <c r="MUZ11" s="19"/>
      <c r="MVA11" s="19"/>
      <c r="MVB11" s="19"/>
      <c r="MVC11" s="19"/>
      <c r="MVD11" s="19"/>
      <c r="MVE11" s="19"/>
      <c r="MVF11" s="19"/>
      <c r="MVG11" s="19"/>
      <c r="MVH11" s="19"/>
      <c r="MVI11" s="19"/>
      <c r="MVJ11" s="19"/>
      <c r="MVK11" s="19"/>
      <c r="MVL11" s="19"/>
      <c r="MVM11" s="19"/>
      <c r="MVN11" s="19"/>
      <c r="MVO11" s="19"/>
      <c r="MVP11" s="19"/>
      <c r="MVQ11" s="19"/>
      <c r="MVR11" s="19"/>
      <c r="MVS11" s="19"/>
      <c r="MVT11" s="19"/>
      <c r="MVU11" s="19"/>
      <c r="MVV11" s="19"/>
      <c r="MVW11" s="19"/>
      <c r="MVX11" s="19"/>
      <c r="MVY11" s="19"/>
      <c r="MVZ11" s="19"/>
      <c r="MWA11" s="19"/>
      <c r="MWB11" s="19"/>
      <c r="MWC11" s="19"/>
      <c r="MWD11" s="19"/>
      <c r="MWE11" s="19"/>
      <c r="MWF11" s="19"/>
      <c r="MWG11" s="19"/>
      <c r="MWH11" s="19"/>
      <c r="MWI11" s="19"/>
      <c r="MWJ11" s="19"/>
      <c r="MWK11" s="19"/>
      <c r="MWL11" s="19"/>
      <c r="MWM11" s="19"/>
      <c r="MWN11" s="19"/>
      <c r="MWO11" s="19"/>
      <c r="MWP11" s="19"/>
      <c r="MWQ11" s="19"/>
      <c r="MWR11" s="19"/>
      <c r="MWS11" s="19"/>
      <c r="MWT11" s="19"/>
      <c r="MWU11" s="19"/>
      <c r="MWV11" s="19"/>
      <c r="MWW11" s="19"/>
      <c r="MWX11" s="19"/>
      <c r="MWY11" s="19"/>
      <c r="MWZ11" s="19"/>
      <c r="MXA11" s="19"/>
      <c r="MXB11" s="19"/>
      <c r="MXC11" s="19"/>
      <c r="MXD11" s="19"/>
      <c r="MXE11" s="19"/>
      <c r="MXF11" s="19"/>
      <c r="MXG11" s="19"/>
      <c r="MXH11" s="19"/>
      <c r="MXI11" s="19"/>
      <c r="MXJ11" s="19"/>
      <c r="MXK11" s="19"/>
      <c r="MXL11" s="19"/>
      <c r="MXM11" s="19"/>
      <c r="MXN11" s="19"/>
      <c r="MXO11" s="19"/>
      <c r="MXP11" s="19"/>
      <c r="MXQ11" s="19"/>
      <c r="MXR11" s="19"/>
      <c r="MXS11" s="19"/>
      <c r="MXT11" s="19"/>
      <c r="MXU11" s="19"/>
      <c r="MXV11" s="19"/>
      <c r="MXW11" s="19"/>
      <c r="MXX11" s="19"/>
      <c r="MXY11" s="19"/>
      <c r="MXZ11" s="19"/>
      <c r="MYA11" s="19"/>
      <c r="MYB11" s="19"/>
      <c r="MYC11" s="19"/>
      <c r="MYD11" s="19"/>
      <c r="MYE11" s="19"/>
      <c r="MYF11" s="19"/>
      <c r="MYG11" s="19"/>
      <c r="MYH11" s="19"/>
      <c r="MYI11" s="19"/>
      <c r="MYJ11" s="19"/>
      <c r="MYK11" s="19"/>
      <c r="MYL11" s="19"/>
      <c r="MYM11" s="19"/>
      <c r="MYN11" s="19"/>
      <c r="MYO11" s="19"/>
      <c r="MYP11" s="19"/>
      <c r="MYQ11" s="19"/>
      <c r="MYR11" s="19"/>
      <c r="MYS11" s="19"/>
      <c r="MYT11" s="19"/>
      <c r="MYU11" s="19"/>
      <c r="MYV11" s="19"/>
      <c r="MYW11" s="19"/>
      <c r="MYX11" s="19"/>
      <c r="MYY11" s="19"/>
      <c r="MYZ11" s="19"/>
      <c r="MZA11" s="19"/>
      <c r="MZB11" s="19"/>
      <c r="MZC11" s="19"/>
      <c r="MZD11" s="19"/>
      <c r="MZE11" s="19"/>
      <c r="MZF11" s="19"/>
      <c r="MZG11" s="19"/>
      <c r="MZH11" s="19"/>
      <c r="MZI11" s="19"/>
      <c r="MZJ11" s="19"/>
      <c r="MZK11" s="19"/>
      <c r="MZL11" s="19"/>
      <c r="MZM11" s="19"/>
      <c r="MZN11" s="19"/>
      <c r="MZO11" s="19"/>
      <c r="MZP11" s="19"/>
      <c r="MZQ11" s="19"/>
      <c r="MZR11" s="19"/>
      <c r="MZS11" s="19"/>
      <c r="MZT11" s="19"/>
      <c r="MZU11" s="19"/>
      <c r="MZV11" s="19"/>
      <c r="MZW11" s="19"/>
      <c r="MZX11" s="19"/>
      <c r="MZY11" s="19"/>
      <c r="MZZ11" s="19"/>
      <c r="NAA11" s="19"/>
      <c r="NAB11" s="19"/>
      <c r="NAC11" s="19"/>
      <c r="NAD11" s="19"/>
      <c r="NAE11" s="19"/>
      <c r="NAF11" s="19"/>
      <c r="NAG11" s="19"/>
      <c r="NAH11" s="19"/>
      <c r="NAI11" s="19"/>
      <c r="NAJ11" s="19"/>
      <c r="NAK11" s="19"/>
      <c r="NAL11" s="19"/>
      <c r="NAM11" s="19"/>
      <c r="NAN11" s="19"/>
      <c r="NAO11" s="19"/>
      <c r="NAP11" s="19"/>
      <c r="NAQ11" s="19"/>
      <c r="NAR11" s="19"/>
      <c r="NAS11" s="19"/>
      <c r="NAT11" s="19"/>
      <c r="NAU11" s="19"/>
      <c r="NAV11" s="19"/>
      <c r="NAW11" s="19"/>
      <c r="NAX11" s="19"/>
      <c r="NAY11" s="19"/>
      <c r="NAZ11" s="19"/>
      <c r="NBA11" s="19"/>
      <c r="NBB11" s="19"/>
      <c r="NBC11" s="19"/>
      <c r="NBD11" s="19"/>
      <c r="NBE11" s="19"/>
      <c r="NBF11" s="19"/>
      <c r="NBG11" s="19"/>
      <c r="NBH11" s="19"/>
      <c r="NBI11" s="19"/>
      <c r="NBJ11" s="19"/>
      <c r="NBK11" s="19"/>
      <c r="NBL11" s="19"/>
      <c r="NBM11" s="19"/>
      <c r="NBN11" s="19"/>
      <c r="NBO11" s="19"/>
      <c r="NBP11" s="19"/>
      <c r="NBQ11" s="19"/>
      <c r="NBR11" s="19"/>
      <c r="NBS11" s="19"/>
      <c r="NBT11" s="19"/>
      <c r="NBU11" s="19"/>
      <c r="NBV11" s="19"/>
      <c r="NBW11" s="19"/>
      <c r="NBX11" s="19"/>
      <c r="NBY11" s="19"/>
      <c r="NBZ11" s="19"/>
      <c r="NCA11" s="19"/>
      <c r="NCB11" s="19"/>
      <c r="NCC11" s="19"/>
      <c r="NCD11" s="19"/>
      <c r="NCE11" s="19"/>
      <c r="NCF11" s="19"/>
      <c r="NCG11" s="19"/>
      <c r="NCH11" s="19"/>
      <c r="NCI11" s="19"/>
      <c r="NCJ11" s="19"/>
      <c r="NCK11" s="19"/>
      <c r="NCL11" s="19"/>
      <c r="NCM11" s="19"/>
      <c r="NCN11" s="19"/>
      <c r="NCO11" s="19"/>
      <c r="NCP11" s="19"/>
      <c r="NCQ11" s="19"/>
      <c r="NCR11" s="19"/>
      <c r="NCS11" s="19"/>
      <c r="NCT11" s="19"/>
      <c r="NCU11" s="19"/>
      <c r="NCV11" s="19"/>
      <c r="NCW11" s="19"/>
      <c r="NCX11" s="19"/>
      <c r="NCY11" s="19"/>
      <c r="NCZ11" s="19"/>
      <c r="NDA11" s="19"/>
      <c r="NDB11" s="19"/>
      <c r="NDC11" s="19"/>
      <c r="NDD11" s="19"/>
      <c r="NDE11" s="19"/>
      <c r="NDF11" s="19"/>
      <c r="NDG11" s="19"/>
      <c r="NDH11" s="19"/>
      <c r="NDI11" s="19"/>
      <c r="NDJ11" s="19"/>
      <c r="NDK11" s="19"/>
      <c r="NDL11" s="19"/>
      <c r="NDM11" s="19"/>
      <c r="NDN11" s="19"/>
      <c r="NDO11" s="19"/>
      <c r="NDP11" s="19"/>
      <c r="NDQ11" s="19"/>
      <c r="NDR11" s="19"/>
      <c r="NDS11" s="19"/>
      <c r="NDT11" s="19"/>
      <c r="NDU11" s="19"/>
      <c r="NDV11" s="19"/>
      <c r="NDW11" s="19"/>
      <c r="NDX11" s="19"/>
      <c r="NDY11" s="19"/>
      <c r="NDZ11" s="19"/>
      <c r="NEA11" s="19"/>
      <c r="NEB11" s="19"/>
      <c r="NEC11" s="19"/>
      <c r="NED11" s="19"/>
      <c r="NEE11" s="19"/>
      <c r="NEF11" s="19"/>
      <c r="NEG11" s="19"/>
      <c r="NEH11" s="19"/>
      <c r="NEI11" s="19"/>
      <c r="NEJ11" s="19"/>
      <c r="NEK11" s="19"/>
      <c r="NEL11" s="19"/>
      <c r="NEM11" s="19"/>
      <c r="NEN11" s="19"/>
      <c r="NEO11" s="19"/>
      <c r="NEP11" s="19"/>
      <c r="NEQ11" s="19"/>
      <c r="NER11" s="19"/>
      <c r="NES11" s="19"/>
      <c r="NET11" s="19"/>
      <c r="NEU11" s="19"/>
      <c r="NEV11" s="19"/>
      <c r="NEW11" s="19"/>
      <c r="NEX11" s="19"/>
      <c r="NEY11" s="19"/>
      <c r="NEZ11" s="19"/>
      <c r="NFA11" s="19"/>
      <c r="NFB11" s="19"/>
      <c r="NFC11" s="19"/>
      <c r="NFD11" s="19"/>
      <c r="NFE11" s="19"/>
      <c r="NFF11" s="19"/>
      <c r="NFG11" s="19"/>
      <c r="NFH11" s="19"/>
      <c r="NFI11" s="19"/>
      <c r="NFJ11" s="19"/>
      <c r="NFK11" s="19"/>
      <c r="NFL11" s="19"/>
      <c r="NFM11" s="19"/>
      <c r="NFN11" s="19"/>
      <c r="NFO11" s="19"/>
      <c r="NFP11" s="19"/>
      <c r="NFQ11" s="19"/>
      <c r="NFR11" s="19"/>
      <c r="NFS11" s="19"/>
      <c r="NFT11" s="19"/>
      <c r="NFU11" s="19"/>
      <c r="NFV11" s="19"/>
      <c r="NFW11" s="19"/>
      <c r="NFX11" s="19"/>
      <c r="NFY11" s="19"/>
      <c r="NFZ11" s="19"/>
      <c r="NGA11" s="19"/>
      <c r="NGB11" s="19"/>
      <c r="NGC11" s="19"/>
      <c r="NGD11" s="19"/>
      <c r="NGE11" s="19"/>
      <c r="NGF11" s="19"/>
      <c r="NGG11" s="19"/>
      <c r="NGH11" s="19"/>
      <c r="NGI11" s="19"/>
      <c r="NGJ11" s="19"/>
      <c r="NGK11" s="19"/>
      <c r="NGL11" s="19"/>
      <c r="NGM11" s="19"/>
      <c r="NGN11" s="19"/>
      <c r="NGO11" s="19"/>
      <c r="NGP11" s="19"/>
      <c r="NGQ11" s="19"/>
      <c r="NGR11" s="19"/>
      <c r="NGS11" s="19"/>
      <c r="NGT11" s="19"/>
      <c r="NGU11" s="19"/>
      <c r="NGV11" s="19"/>
      <c r="NGW11" s="19"/>
      <c r="NGX11" s="19"/>
      <c r="NGY11" s="19"/>
      <c r="NGZ11" s="19"/>
      <c r="NHA11" s="19"/>
      <c r="NHB11" s="19"/>
      <c r="NHC11" s="19"/>
      <c r="NHD11" s="19"/>
      <c r="NHE11" s="19"/>
      <c r="NHF11" s="19"/>
      <c r="NHG11" s="19"/>
      <c r="NHH11" s="19"/>
      <c r="NHI11" s="19"/>
      <c r="NHJ11" s="19"/>
      <c r="NHK11" s="19"/>
      <c r="NHL11" s="19"/>
      <c r="NHM11" s="19"/>
      <c r="NHN11" s="19"/>
      <c r="NHO11" s="19"/>
      <c r="NHP11" s="19"/>
      <c r="NHQ11" s="19"/>
      <c r="NHR11" s="19"/>
      <c r="NHS11" s="19"/>
      <c r="NHT11" s="19"/>
      <c r="NHU11" s="19"/>
      <c r="NHV11" s="19"/>
      <c r="NHW11" s="19"/>
      <c r="NHX11" s="19"/>
      <c r="NHY11" s="19"/>
      <c r="NHZ11" s="19"/>
      <c r="NIA11" s="19"/>
      <c r="NIB11" s="19"/>
      <c r="NIC11" s="19"/>
      <c r="NID11" s="19"/>
      <c r="NIE11" s="19"/>
      <c r="NIF11" s="19"/>
      <c r="NIG11" s="19"/>
      <c r="NIH11" s="19"/>
      <c r="NII11" s="19"/>
      <c r="NIJ11" s="19"/>
      <c r="NIK11" s="19"/>
      <c r="NIL11" s="19"/>
      <c r="NIM11" s="19"/>
      <c r="NIN11" s="19"/>
      <c r="NIO11" s="19"/>
      <c r="NIP11" s="19"/>
      <c r="NIQ11" s="19"/>
      <c r="NIR11" s="19"/>
      <c r="NIS11" s="19"/>
      <c r="NIT11" s="19"/>
      <c r="NIU11" s="19"/>
      <c r="NIV11" s="19"/>
      <c r="NIW11" s="19"/>
      <c r="NIX11" s="19"/>
      <c r="NIY11" s="19"/>
      <c r="NIZ11" s="19"/>
      <c r="NJA11" s="19"/>
      <c r="NJB11" s="19"/>
      <c r="NJC11" s="19"/>
      <c r="NJD11" s="19"/>
      <c r="NJE11" s="19"/>
      <c r="NJF11" s="19"/>
      <c r="NJG11" s="19"/>
      <c r="NJH11" s="19"/>
      <c r="NJI11" s="19"/>
      <c r="NJJ11" s="19"/>
      <c r="NJK11" s="19"/>
      <c r="NJL11" s="19"/>
      <c r="NJM11" s="19"/>
      <c r="NJN11" s="19"/>
      <c r="NJO11" s="19"/>
      <c r="NJP11" s="19"/>
      <c r="NJQ11" s="19"/>
      <c r="NJR11" s="19"/>
      <c r="NJS11" s="19"/>
      <c r="NJT11" s="19"/>
      <c r="NJU11" s="19"/>
      <c r="NJV11" s="19"/>
      <c r="NJW11" s="19"/>
      <c r="NJX11" s="19"/>
      <c r="NJY11" s="19"/>
      <c r="NJZ11" s="19"/>
      <c r="NKA11" s="19"/>
      <c r="NKB11" s="19"/>
      <c r="NKC11" s="19"/>
      <c r="NKD11" s="19"/>
      <c r="NKE11" s="19"/>
      <c r="NKF11" s="19"/>
      <c r="NKG11" s="19"/>
      <c r="NKH11" s="19"/>
      <c r="NKI11" s="19"/>
      <c r="NKJ11" s="19"/>
      <c r="NKK11" s="19"/>
      <c r="NKL11" s="19"/>
      <c r="NKM11" s="19"/>
      <c r="NKN11" s="19"/>
      <c r="NKO11" s="19"/>
      <c r="NKP11" s="19"/>
      <c r="NKQ11" s="19"/>
      <c r="NKR11" s="19"/>
      <c r="NKS11" s="19"/>
      <c r="NKT11" s="19"/>
      <c r="NKU11" s="19"/>
      <c r="NKV11" s="19"/>
      <c r="NKW11" s="19"/>
      <c r="NKX11" s="19"/>
      <c r="NKY11" s="19"/>
      <c r="NKZ11" s="19"/>
      <c r="NLA11" s="19"/>
      <c r="NLB11" s="19"/>
      <c r="NLC11" s="19"/>
      <c r="NLD11" s="19"/>
      <c r="NLE11" s="19"/>
      <c r="NLF11" s="19"/>
      <c r="NLG11" s="19"/>
      <c r="NLH11" s="19"/>
      <c r="NLI11" s="19"/>
      <c r="NLJ11" s="19"/>
      <c r="NLK11" s="19"/>
      <c r="NLL11" s="19"/>
      <c r="NLM11" s="19"/>
      <c r="NLN11" s="19"/>
      <c r="NLO11" s="19"/>
      <c r="NLP11" s="19"/>
      <c r="NLQ11" s="19"/>
      <c r="NLR11" s="19"/>
      <c r="NLS11" s="19"/>
      <c r="NLT11" s="19"/>
      <c r="NLU11" s="19"/>
      <c r="NLV11" s="19"/>
      <c r="NLW11" s="19"/>
      <c r="NLX11" s="19"/>
      <c r="NLY11" s="19"/>
      <c r="NLZ11" s="19"/>
      <c r="NMA11" s="19"/>
      <c r="NMB11" s="19"/>
      <c r="NMC11" s="19"/>
      <c r="NMD11" s="19"/>
      <c r="NME11" s="19"/>
      <c r="NMF11" s="19"/>
      <c r="NMG11" s="19"/>
      <c r="NMH11" s="19"/>
      <c r="NMI11" s="19"/>
      <c r="NMJ11" s="19"/>
      <c r="NMK11" s="19"/>
      <c r="NML11" s="19"/>
      <c r="NMM11" s="19"/>
      <c r="NMN11" s="19"/>
      <c r="NMO11" s="19"/>
      <c r="NMP11" s="19"/>
      <c r="NMQ11" s="19"/>
      <c r="NMR11" s="19"/>
      <c r="NMS11" s="19"/>
      <c r="NMT11" s="19"/>
      <c r="NMU11" s="19"/>
      <c r="NMV11" s="19"/>
      <c r="NMW11" s="19"/>
      <c r="NMX11" s="19"/>
      <c r="NMY11" s="19"/>
      <c r="NMZ11" s="19"/>
      <c r="NNA11" s="19"/>
      <c r="NNB11" s="19"/>
      <c r="NNC11" s="19"/>
      <c r="NND11" s="19"/>
      <c r="NNE11" s="19"/>
      <c r="NNF11" s="19"/>
      <c r="NNG11" s="19"/>
      <c r="NNH11" s="19"/>
      <c r="NNI11" s="19"/>
      <c r="NNJ11" s="19"/>
      <c r="NNK11" s="19"/>
      <c r="NNL11" s="19"/>
      <c r="NNM11" s="19"/>
      <c r="NNN11" s="19"/>
      <c r="NNO11" s="19"/>
      <c r="NNP11" s="19"/>
      <c r="NNQ11" s="19"/>
      <c r="NNR11" s="19"/>
      <c r="NNS11" s="19"/>
      <c r="NNT11" s="19"/>
      <c r="NNU11" s="19"/>
      <c r="NNV11" s="19"/>
      <c r="NNW11" s="19"/>
      <c r="NNX11" s="19"/>
      <c r="NNY11" s="19"/>
      <c r="NNZ11" s="19"/>
      <c r="NOA11" s="19"/>
      <c r="NOB11" s="19"/>
      <c r="NOC11" s="19"/>
      <c r="NOD11" s="19"/>
      <c r="NOE11" s="19"/>
      <c r="NOF11" s="19"/>
      <c r="NOG11" s="19"/>
      <c r="NOH11" s="19"/>
      <c r="NOI11" s="19"/>
      <c r="NOJ11" s="19"/>
      <c r="NOK11" s="19"/>
      <c r="NOL11" s="19"/>
      <c r="NOM11" s="19"/>
      <c r="NON11" s="19"/>
      <c r="NOO11" s="19"/>
      <c r="NOP11" s="19"/>
      <c r="NOQ11" s="19"/>
      <c r="NOR11" s="19"/>
      <c r="NOS11" s="19"/>
      <c r="NOT11" s="19"/>
      <c r="NOU11" s="19"/>
      <c r="NOV11" s="19"/>
      <c r="NOW11" s="19"/>
      <c r="NOX11" s="19"/>
      <c r="NOY11" s="19"/>
      <c r="NOZ11" s="19"/>
      <c r="NPA11" s="19"/>
      <c r="NPB11" s="19"/>
      <c r="NPC11" s="19"/>
      <c r="NPD11" s="19"/>
      <c r="NPE11" s="19"/>
      <c r="NPF11" s="19"/>
      <c r="NPG11" s="19"/>
      <c r="NPH11" s="19"/>
      <c r="NPI11" s="19"/>
      <c r="NPJ11" s="19"/>
      <c r="NPK11" s="19"/>
      <c r="NPL11" s="19"/>
      <c r="NPM11" s="19"/>
      <c r="NPN11" s="19"/>
      <c r="NPO11" s="19"/>
      <c r="NPP11" s="19"/>
      <c r="NPQ11" s="19"/>
      <c r="NPR11" s="19"/>
      <c r="NPS11" s="19"/>
      <c r="NPT11" s="19"/>
      <c r="NPU11" s="19"/>
      <c r="NPV11" s="19"/>
      <c r="NPW11" s="19"/>
      <c r="NPX11" s="19"/>
      <c r="NPY11" s="19"/>
      <c r="NPZ11" s="19"/>
      <c r="NQA11" s="19"/>
      <c r="NQB11" s="19"/>
      <c r="NQC11" s="19"/>
      <c r="NQD11" s="19"/>
      <c r="NQE11" s="19"/>
      <c r="NQF11" s="19"/>
      <c r="NQG11" s="19"/>
      <c r="NQH11" s="19"/>
      <c r="NQI11" s="19"/>
      <c r="NQJ11" s="19"/>
      <c r="NQK11" s="19"/>
      <c r="NQL11" s="19"/>
      <c r="NQM11" s="19"/>
      <c r="NQN11" s="19"/>
      <c r="NQO11" s="19"/>
      <c r="NQP11" s="19"/>
      <c r="NQQ11" s="19"/>
      <c r="NQR11" s="19"/>
      <c r="NQS11" s="19"/>
      <c r="NQT11" s="19"/>
      <c r="NQU11" s="19"/>
      <c r="NQV11" s="19"/>
      <c r="NQW11" s="19"/>
      <c r="NQX11" s="19"/>
      <c r="NQY11" s="19"/>
      <c r="NQZ11" s="19"/>
      <c r="NRA11" s="19"/>
      <c r="NRB11" s="19"/>
      <c r="NRC11" s="19"/>
      <c r="NRD11" s="19"/>
      <c r="NRE11" s="19"/>
      <c r="NRF11" s="19"/>
      <c r="NRG11" s="19"/>
      <c r="NRH11" s="19"/>
      <c r="NRI11" s="19"/>
      <c r="NRJ11" s="19"/>
      <c r="NRK11" s="19"/>
      <c r="NRL11" s="19"/>
      <c r="NRM11" s="19"/>
      <c r="NRN11" s="19"/>
      <c r="NRO11" s="19"/>
      <c r="NRP11" s="19"/>
      <c r="NRQ11" s="19"/>
      <c r="NRR11" s="19"/>
      <c r="NRS11" s="19"/>
      <c r="NRT11" s="19"/>
      <c r="NRU11" s="19"/>
      <c r="NRV11" s="19"/>
      <c r="NRW11" s="19"/>
      <c r="NRX11" s="19"/>
      <c r="NRY11" s="19"/>
      <c r="NRZ11" s="19"/>
      <c r="NSA11" s="19"/>
      <c r="NSB11" s="19"/>
      <c r="NSC11" s="19"/>
      <c r="NSD11" s="19"/>
      <c r="NSE11" s="19"/>
      <c r="NSF11" s="19"/>
      <c r="NSG11" s="19"/>
      <c r="NSH11" s="19"/>
      <c r="NSI11" s="19"/>
      <c r="NSJ11" s="19"/>
      <c r="NSK11" s="19"/>
      <c r="NSL11" s="19"/>
      <c r="NSM11" s="19"/>
      <c r="NSN11" s="19"/>
      <c r="NSO11" s="19"/>
      <c r="NSP11" s="19"/>
      <c r="NSQ11" s="19"/>
      <c r="NSR11" s="19"/>
      <c r="NSS11" s="19"/>
      <c r="NST11" s="19"/>
      <c r="NSU11" s="19"/>
      <c r="NSV11" s="19"/>
      <c r="NSW11" s="19"/>
      <c r="NSX11" s="19"/>
      <c r="NSY11" s="19"/>
      <c r="NSZ11" s="19"/>
      <c r="NTA11" s="19"/>
      <c r="NTB11" s="19"/>
      <c r="NTC11" s="19"/>
      <c r="NTD11" s="19"/>
      <c r="NTE11" s="19"/>
      <c r="NTF11" s="19"/>
      <c r="NTG11" s="19"/>
      <c r="NTH11" s="19"/>
      <c r="NTI11" s="19"/>
      <c r="NTJ11" s="19"/>
      <c r="NTK11" s="19"/>
      <c r="NTL11" s="19"/>
      <c r="NTM11" s="19"/>
      <c r="NTN11" s="19"/>
      <c r="NTO11" s="19"/>
      <c r="NTP11" s="19"/>
      <c r="NTQ11" s="19"/>
      <c r="NTR11" s="19"/>
      <c r="NTS11" s="19"/>
      <c r="NTT11" s="19"/>
      <c r="NTU11" s="19"/>
      <c r="NTV11" s="19"/>
      <c r="NTW11" s="19"/>
      <c r="NTX11" s="19"/>
      <c r="NTY11" s="19"/>
      <c r="NTZ11" s="19"/>
      <c r="NUA11" s="19"/>
      <c r="NUB11" s="19"/>
      <c r="NUC11" s="19"/>
      <c r="NUD11" s="19"/>
      <c r="NUE11" s="19"/>
      <c r="NUF11" s="19"/>
      <c r="NUG11" s="19"/>
      <c r="NUH11" s="19"/>
      <c r="NUI11" s="19"/>
      <c r="NUJ11" s="19"/>
      <c r="NUK11" s="19"/>
      <c r="NUL11" s="19"/>
      <c r="NUM11" s="19"/>
      <c r="NUN11" s="19"/>
      <c r="NUO11" s="19"/>
      <c r="NUP11" s="19"/>
      <c r="NUQ11" s="19"/>
      <c r="NUR11" s="19"/>
      <c r="NUS11" s="19"/>
      <c r="NUT11" s="19"/>
      <c r="NUU11" s="19"/>
      <c r="NUV11" s="19"/>
      <c r="NUW11" s="19"/>
      <c r="NUX11" s="19"/>
      <c r="NUY11" s="19"/>
      <c r="NUZ11" s="19"/>
      <c r="NVA11" s="19"/>
      <c r="NVB11" s="19"/>
      <c r="NVC11" s="19"/>
      <c r="NVD11" s="19"/>
      <c r="NVE11" s="19"/>
      <c r="NVF11" s="19"/>
      <c r="NVG11" s="19"/>
      <c r="NVH11" s="19"/>
      <c r="NVI11" s="19"/>
      <c r="NVJ11" s="19"/>
      <c r="NVK11" s="19"/>
      <c r="NVL11" s="19"/>
      <c r="NVM11" s="19"/>
      <c r="NVN11" s="19"/>
      <c r="NVO11" s="19"/>
      <c r="NVP11" s="19"/>
      <c r="NVQ11" s="19"/>
      <c r="NVR11" s="19"/>
      <c r="NVS11" s="19"/>
      <c r="NVT11" s="19"/>
      <c r="NVU11" s="19"/>
      <c r="NVV11" s="19"/>
      <c r="NVW11" s="19"/>
      <c r="NVX11" s="19"/>
      <c r="NVY11" s="19"/>
      <c r="NVZ11" s="19"/>
      <c r="NWA11" s="19"/>
      <c r="NWB11" s="19"/>
      <c r="NWC11" s="19"/>
      <c r="NWD11" s="19"/>
      <c r="NWE11" s="19"/>
      <c r="NWF11" s="19"/>
      <c r="NWG11" s="19"/>
      <c r="NWH11" s="19"/>
      <c r="NWI11" s="19"/>
      <c r="NWJ11" s="19"/>
      <c r="NWK11" s="19"/>
      <c r="NWL11" s="19"/>
      <c r="NWM11" s="19"/>
      <c r="NWN11" s="19"/>
      <c r="NWO11" s="19"/>
      <c r="NWP11" s="19"/>
      <c r="NWQ11" s="19"/>
      <c r="NWR11" s="19"/>
      <c r="NWS11" s="19"/>
      <c r="NWT11" s="19"/>
      <c r="NWU11" s="19"/>
      <c r="NWV11" s="19"/>
      <c r="NWW11" s="19"/>
      <c r="NWX11" s="19"/>
      <c r="NWY11" s="19"/>
      <c r="NWZ11" s="19"/>
      <c r="NXA11" s="19"/>
      <c r="NXB11" s="19"/>
      <c r="NXC11" s="19"/>
      <c r="NXD11" s="19"/>
      <c r="NXE11" s="19"/>
      <c r="NXF11" s="19"/>
      <c r="NXG11" s="19"/>
      <c r="NXH11" s="19"/>
      <c r="NXI11" s="19"/>
      <c r="NXJ11" s="19"/>
      <c r="NXK11" s="19"/>
      <c r="NXL11" s="19"/>
      <c r="NXM11" s="19"/>
      <c r="NXN11" s="19"/>
      <c r="NXO11" s="19"/>
      <c r="NXP11" s="19"/>
      <c r="NXQ11" s="19"/>
      <c r="NXR11" s="19"/>
      <c r="NXS11" s="19"/>
      <c r="NXT11" s="19"/>
      <c r="NXU11" s="19"/>
      <c r="NXV11" s="19"/>
      <c r="NXW11" s="19"/>
      <c r="NXX11" s="19"/>
      <c r="NXY11" s="19"/>
      <c r="NXZ11" s="19"/>
      <c r="NYA11" s="19"/>
      <c r="NYB11" s="19"/>
      <c r="NYC11" s="19"/>
      <c r="NYD11" s="19"/>
      <c r="NYE11" s="19"/>
      <c r="NYF11" s="19"/>
      <c r="NYG11" s="19"/>
      <c r="NYH11" s="19"/>
      <c r="NYI11" s="19"/>
      <c r="NYJ11" s="19"/>
      <c r="NYK11" s="19"/>
      <c r="NYL11" s="19"/>
      <c r="NYM11" s="19"/>
      <c r="NYN11" s="19"/>
      <c r="NYO11" s="19"/>
      <c r="NYP11" s="19"/>
      <c r="NYQ11" s="19"/>
      <c r="NYR11" s="19"/>
      <c r="NYS11" s="19"/>
      <c r="NYT11" s="19"/>
      <c r="NYU11" s="19"/>
      <c r="NYV11" s="19"/>
      <c r="NYW11" s="19"/>
      <c r="NYX11" s="19"/>
      <c r="NYY11" s="19"/>
      <c r="NYZ11" s="19"/>
      <c r="NZA11" s="19"/>
      <c r="NZB11" s="19"/>
      <c r="NZC11" s="19"/>
      <c r="NZD11" s="19"/>
      <c r="NZE11" s="19"/>
      <c r="NZF11" s="19"/>
      <c r="NZG11" s="19"/>
      <c r="NZH11" s="19"/>
      <c r="NZI11" s="19"/>
      <c r="NZJ11" s="19"/>
      <c r="NZK11" s="19"/>
      <c r="NZL11" s="19"/>
      <c r="NZM11" s="19"/>
      <c r="NZN11" s="19"/>
      <c r="NZO11" s="19"/>
      <c r="NZP11" s="19"/>
      <c r="NZQ11" s="19"/>
      <c r="NZR11" s="19"/>
      <c r="NZS11" s="19"/>
      <c r="NZT11" s="19"/>
      <c r="NZU11" s="19"/>
      <c r="NZV11" s="19"/>
      <c r="NZW11" s="19"/>
      <c r="NZX11" s="19"/>
      <c r="NZY11" s="19"/>
      <c r="NZZ11" s="19"/>
      <c r="OAA11" s="19"/>
      <c r="OAB11" s="19"/>
      <c r="OAC11" s="19"/>
      <c r="OAD11" s="19"/>
      <c r="OAE11" s="19"/>
      <c r="OAF11" s="19"/>
      <c r="OAG11" s="19"/>
      <c r="OAH11" s="19"/>
      <c r="OAI11" s="19"/>
      <c r="OAJ11" s="19"/>
      <c r="OAK11" s="19"/>
      <c r="OAL11" s="19"/>
      <c r="OAM11" s="19"/>
      <c r="OAN11" s="19"/>
      <c r="OAO11" s="19"/>
      <c r="OAP11" s="19"/>
      <c r="OAQ11" s="19"/>
      <c r="OAR11" s="19"/>
      <c r="OAS11" s="19"/>
      <c r="OAT11" s="19"/>
      <c r="OAU11" s="19"/>
      <c r="OAV11" s="19"/>
      <c r="OAW11" s="19"/>
      <c r="OAX11" s="19"/>
      <c r="OAY11" s="19"/>
      <c r="OAZ11" s="19"/>
      <c r="OBA11" s="19"/>
      <c r="OBB11" s="19"/>
      <c r="OBC11" s="19"/>
      <c r="OBD11" s="19"/>
      <c r="OBE11" s="19"/>
      <c r="OBF11" s="19"/>
      <c r="OBG11" s="19"/>
      <c r="OBH11" s="19"/>
      <c r="OBI11" s="19"/>
      <c r="OBJ11" s="19"/>
      <c r="OBK11" s="19"/>
      <c r="OBL11" s="19"/>
      <c r="OBM11" s="19"/>
      <c r="OBN11" s="19"/>
      <c r="OBO11" s="19"/>
      <c r="OBP11" s="19"/>
      <c r="OBQ11" s="19"/>
      <c r="OBR11" s="19"/>
      <c r="OBS11" s="19"/>
      <c r="OBT11" s="19"/>
      <c r="OBU11" s="19"/>
      <c r="OBV11" s="19"/>
      <c r="OBW11" s="19"/>
      <c r="OBX11" s="19"/>
      <c r="OBY11" s="19"/>
      <c r="OBZ11" s="19"/>
      <c r="OCA11" s="19"/>
      <c r="OCB11" s="19"/>
      <c r="OCC11" s="19"/>
      <c r="OCD11" s="19"/>
      <c r="OCE11" s="19"/>
      <c r="OCF11" s="19"/>
      <c r="OCG11" s="19"/>
      <c r="OCH11" s="19"/>
      <c r="OCI11" s="19"/>
      <c r="OCJ11" s="19"/>
      <c r="OCK11" s="19"/>
      <c r="OCL11" s="19"/>
      <c r="OCM11" s="19"/>
      <c r="OCN11" s="19"/>
      <c r="OCO11" s="19"/>
      <c r="OCP11" s="19"/>
      <c r="OCQ11" s="19"/>
      <c r="OCR11" s="19"/>
      <c r="OCS11" s="19"/>
      <c r="OCT11" s="19"/>
      <c r="OCU11" s="19"/>
      <c r="OCV11" s="19"/>
      <c r="OCW11" s="19"/>
      <c r="OCX11" s="19"/>
      <c r="OCY11" s="19"/>
      <c r="OCZ11" s="19"/>
      <c r="ODA11" s="19"/>
      <c r="ODB11" s="19"/>
      <c r="ODC11" s="19"/>
      <c r="ODD11" s="19"/>
      <c r="ODE11" s="19"/>
      <c r="ODF11" s="19"/>
      <c r="ODG11" s="19"/>
      <c r="ODH11" s="19"/>
      <c r="ODI11" s="19"/>
      <c r="ODJ11" s="19"/>
      <c r="ODK11" s="19"/>
      <c r="ODL11" s="19"/>
      <c r="ODM11" s="19"/>
      <c r="ODN11" s="19"/>
      <c r="ODO11" s="19"/>
      <c r="ODP11" s="19"/>
      <c r="ODQ11" s="19"/>
      <c r="ODR11" s="19"/>
      <c r="ODS11" s="19"/>
      <c r="ODT11" s="19"/>
      <c r="ODU11" s="19"/>
      <c r="ODV11" s="19"/>
      <c r="ODW11" s="19"/>
      <c r="ODX11" s="19"/>
      <c r="ODY11" s="19"/>
      <c r="ODZ11" s="19"/>
      <c r="OEA11" s="19"/>
      <c r="OEB11" s="19"/>
      <c r="OEC11" s="19"/>
      <c r="OED11" s="19"/>
      <c r="OEE11" s="19"/>
      <c r="OEF11" s="19"/>
      <c r="OEG11" s="19"/>
      <c r="OEH11" s="19"/>
      <c r="OEI11" s="19"/>
      <c r="OEJ11" s="19"/>
      <c r="OEK11" s="19"/>
      <c r="OEL11" s="19"/>
      <c r="OEM11" s="19"/>
      <c r="OEN11" s="19"/>
      <c r="OEO11" s="19"/>
      <c r="OEP11" s="19"/>
      <c r="OEQ11" s="19"/>
      <c r="OER11" s="19"/>
      <c r="OES11" s="19"/>
      <c r="OET11" s="19"/>
      <c r="OEU11" s="19"/>
      <c r="OEV11" s="19"/>
      <c r="OEW11" s="19"/>
      <c r="OEX11" s="19"/>
      <c r="OEY11" s="19"/>
      <c r="OEZ11" s="19"/>
      <c r="OFA11" s="19"/>
      <c r="OFB11" s="19"/>
      <c r="OFC11" s="19"/>
      <c r="OFD11" s="19"/>
      <c r="OFE11" s="19"/>
      <c r="OFF11" s="19"/>
      <c r="OFG11" s="19"/>
      <c r="OFH11" s="19"/>
      <c r="OFI11" s="19"/>
      <c r="OFJ11" s="19"/>
      <c r="OFK11" s="19"/>
      <c r="OFL11" s="19"/>
      <c r="OFM11" s="19"/>
      <c r="OFN11" s="19"/>
      <c r="OFO11" s="19"/>
      <c r="OFP11" s="19"/>
      <c r="OFQ11" s="19"/>
      <c r="OFR11" s="19"/>
      <c r="OFS11" s="19"/>
      <c r="OFT11" s="19"/>
      <c r="OFU11" s="19"/>
      <c r="OFV11" s="19"/>
      <c r="OFW11" s="19"/>
      <c r="OFX11" s="19"/>
      <c r="OFY11" s="19"/>
      <c r="OFZ11" s="19"/>
      <c r="OGA11" s="19"/>
      <c r="OGB11" s="19"/>
      <c r="OGC11" s="19"/>
      <c r="OGD11" s="19"/>
      <c r="OGE11" s="19"/>
      <c r="OGF11" s="19"/>
      <c r="OGG11" s="19"/>
      <c r="OGH11" s="19"/>
      <c r="OGI11" s="19"/>
      <c r="OGJ11" s="19"/>
      <c r="OGK11" s="19"/>
      <c r="OGL11" s="19"/>
      <c r="OGM11" s="19"/>
      <c r="OGN11" s="19"/>
      <c r="OGO11" s="19"/>
      <c r="OGP11" s="19"/>
      <c r="OGQ11" s="19"/>
      <c r="OGR11" s="19"/>
      <c r="OGS11" s="19"/>
      <c r="OGT11" s="19"/>
      <c r="OGU11" s="19"/>
      <c r="OGV11" s="19"/>
      <c r="OGW11" s="19"/>
      <c r="OGX11" s="19"/>
      <c r="OGY11" s="19"/>
      <c r="OGZ11" s="19"/>
      <c r="OHA11" s="19"/>
      <c r="OHB11" s="19"/>
      <c r="OHC11" s="19"/>
      <c r="OHD11" s="19"/>
      <c r="OHE11" s="19"/>
      <c r="OHF11" s="19"/>
      <c r="OHG11" s="19"/>
      <c r="OHH11" s="19"/>
      <c r="OHI11" s="19"/>
      <c r="OHJ11" s="19"/>
      <c r="OHK11" s="19"/>
      <c r="OHL11" s="19"/>
      <c r="OHM11" s="19"/>
      <c r="OHN11" s="19"/>
      <c r="OHO11" s="19"/>
      <c r="OHP11" s="19"/>
      <c r="OHQ11" s="19"/>
      <c r="OHR11" s="19"/>
      <c r="OHS11" s="19"/>
      <c r="OHT11" s="19"/>
      <c r="OHU11" s="19"/>
      <c r="OHV11" s="19"/>
      <c r="OHW11" s="19"/>
      <c r="OHX11" s="19"/>
      <c r="OHY11" s="19"/>
      <c r="OHZ11" s="19"/>
      <c r="OIA11" s="19"/>
      <c r="OIB11" s="19"/>
      <c r="OIC11" s="19"/>
      <c r="OID11" s="19"/>
      <c r="OIE11" s="19"/>
      <c r="OIF11" s="19"/>
      <c r="OIG11" s="19"/>
      <c r="OIH11" s="19"/>
      <c r="OII11" s="19"/>
      <c r="OIJ11" s="19"/>
      <c r="OIK11" s="19"/>
      <c r="OIL11" s="19"/>
      <c r="OIM11" s="19"/>
      <c r="OIN11" s="19"/>
      <c r="OIO11" s="19"/>
      <c r="OIP11" s="19"/>
      <c r="OIQ11" s="19"/>
      <c r="OIR11" s="19"/>
      <c r="OIS11" s="19"/>
      <c r="OIT11" s="19"/>
      <c r="OIU11" s="19"/>
      <c r="OIV11" s="19"/>
      <c r="OIW11" s="19"/>
      <c r="OIX11" s="19"/>
      <c r="OIY11" s="19"/>
      <c r="OIZ11" s="19"/>
      <c r="OJA11" s="19"/>
      <c r="OJB11" s="19"/>
      <c r="OJC11" s="19"/>
      <c r="OJD11" s="19"/>
      <c r="OJE11" s="19"/>
      <c r="OJF11" s="19"/>
      <c r="OJG11" s="19"/>
      <c r="OJH11" s="19"/>
      <c r="OJI11" s="19"/>
      <c r="OJJ11" s="19"/>
      <c r="OJK11" s="19"/>
      <c r="OJL11" s="19"/>
      <c r="OJM11" s="19"/>
      <c r="OJN11" s="19"/>
      <c r="OJO11" s="19"/>
      <c r="OJP11" s="19"/>
      <c r="OJQ11" s="19"/>
      <c r="OJR11" s="19"/>
      <c r="OJS11" s="19"/>
      <c r="OJT11" s="19"/>
      <c r="OJU11" s="19"/>
      <c r="OJV11" s="19"/>
      <c r="OJW11" s="19"/>
      <c r="OJX11" s="19"/>
      <c r="OJY11" s="19"/>
      <c r="OJZ11" s="19"/>
      <c r="OKA11" s="19"/>
      <c r="OKB11" s="19"/>
      <c r="OKC11" s="19"/>
      <c r="OKD11" s="19"/>
      <c r="OKE11" s="19"/>
      <c r="OKF11" s="19"/>
      <c r="OKG11" s="19"/>
      <c r="OKH11" s="19"/>
      <c r="OKI11" s="19"/>
      <c r="OKJ11" s="19"/>
      <c r="OKK11" s="19"/>
      <c r="OKL11" s="19"/>
      <c r="OKM11" s="19"/>
      <c r="OKN11" s="19"/>
      <c r="OKO11" s="19"/>
      <c r="OKP11" s="19"/>
      <c r="OKQ11" s="19"/>
      <c r="OKR11" s="19"/>
      <c r="OKS11" s="19"/>
      <c r="OKT11" s="19"/>
      <c r="OKU11" s="19"/>
      <c r="OKV11" s="19"/>
      <c r="OKW11" s="19"/>
      <c r="OKX11" s="19"/>
      <c r="OKY11" s="19"/>
      <c r="OKZ11" s="19"/>
      <c r="OLA11" s="19"/>
      <c r="OLB11" s="19"/>
      <c r="OLC11" s="19"/>
      <c r="OLD11" s="19"/>
      <c r="OLE11" s="19"/>
      <c r="OLF11" s="19"/>
      <c r="OLG11" s="19"/>
      <c r="OLH11" s="19"/>
      <c r="OLI11" s="19"/>
      <c r="OLJ11" s="19"/>
      <c r="OLK11" s="19"/>
      <c r="OLL11" s="19"/>
      <c r="OLM11" s="19"/>
      <c r="OLN11" s="19"/>
      <c r="OLO11" s="19"/>
      <c r="OLP11" s="19"/>
      <c r="OLQ11" s="19"/>
      <c r="OLR11" s="19"/>
      <c r="OLS11" s="19"/>
      <c r="OLT11" s="19"/>
      <c r="OLU11" s="19"/>
      <c r="OLV11" s="19"/>
      <c r="OLW11" s="19"/>
      <c r="OLX11" s="19"/>
      <c r="OLY11" s="19"/>
      <c r="OLZ11" s="19"/>
      <c r="OMA11" s="19"/>
      <c r="OMB11" s="19"/>
      <c r="OMC11" s="19"/>
      <c r="OMD11" s="19"/>
      <c r="OME11" s="19"/>
      <c r="OMF11" s="19"/>
      <c r="OMG11" s="19"/>
      <c r="OMH11" s="19"/>
      <c r="OMI11" s="19"/>
      <c r="OMJ11" s="19"/>
      <c r="OMK11" s="19"/>
      <c r="OML11" s="19"/>
      <c r="OMM11" s="19"/>
      <c r="OMN11" s="19"/>
      <c r="OMO11" s="19"/>
      <c r="OMP11" s="19"/>
      <c r="OMQ11" s="19"/>
      <c r="OMR11" s="19"/>
      <c r="OMS11" s="19"/>
      <c r="OMT11" s="19"/>
      <c r="OMU11" s="19"/>
      <c r="OMV11" s="19"/>
      <c r="OMW11" s="19"/>
      <c r="OMX11" s="19"/>
      <c r="OMY11" s="19"/>
      <c r="OMZ11" s="19"/>
      <c r="ONA11" s="19"/>
      <c r="ONB11" s="19"/>
      <c r="ONC11" s="19"/>
      <c r="OND11" s="19"/>
      <c r="ONE11" s="19"/>
      <c r="ONF11" s="19"/>
      <c r="ONG11" s="19"/>
      <c r="ONH11" s="19"/>
      <c r="ONI11" s="19"/>
      <c r="ONJ11" s="19"/>
      <c r="ONK11" s="19"/>
      <c r="ONL11" s="19"/>
      <c r="ONM11" s="19"/>
      <c r="ONN11" s="19"/>
      <c r="ONO11" s="19"/>
      <c r="ONP11" s="19"/>
      <c r="ONQ11" s="19"/>
      <c r="ONR11" s="19"/>
      <c r="ONS11" s="19"/>
      <c r="ONT11" s="19"/>
      <c r="ONU11" s="19"/>
      <c r="ONV11" s="19"/>
      <c r="ONW11" s="19"/>
      <c r="ONX11" s="19"/>
      <c r="ONY11" s="19"/>
      <c r="ONZ11" s="19"/>
      <c r="OOA11" s="19"/>
      <c r="OOB11" s="19"/>
      <c r="OOC11" s="19"/>
      <c r="OOD11" s="19"/>
      <c r="OOE11" s="19"/>
      <c r="OOF11" s="19"/>
      <c r="OOG11" s="19"/>
      <c r="OOH11" s="19"/>
      <c r="OOI11" s="19"/>
      <c r="OOJ11" s="19"/>
      <c r="OOK11" s="19"/>
      <c r="OOL11" s="19"/>
      <c r="OOM11" s="19"/>
      <c r="OON11" s="19"/>
      <c r="OOO11" s="19"/>
      <c r="OOP11" s="19"/>
      <c r="OOQ11" s="19"/>
      <c r="OOR11" s="19"/>
      <c r="OOS11" s="19"/>
      <c r="OOT11" s="19"/>
      <c r="OOU11" s="19"/>
      <c r="OOV11" s="19"/>
      <c r="OOW11" s="19"/>
      <c r="OOX11" s="19"/>
      <c r="OOY11" s="19"/>
      <c r="OOZ11" s="19"/>
      <c r="OPA11" s="19"/>
      <c r="OPB11" s="19"/>
      <c r="OPC11" s="19"/>
      <c r="OPD11" s="19"/>
      <c r="OPE11" s="19"/>
      <c r="OPF11" s="19"/>
      <c r="OPG11" s="19"/>
      <c r="OPH11" s="19"/>
      <c r="OPI11" s="19"/>
      <c r="OPJ11" s="19"/>
      <c r="OPK11" s="19"/>
      <c r="OPL11" s="19"/>
      <c r="OPM11" s="19"/>
      <c r="OPN11" s="19"/>
      <c r="OPO11" s="19"/>
      <c r="OPP11" s="19"/>
      <c r="OPQ11" s="19"/>
      <c r="OPR11" s="19"/>
      <c r="OPS11" s="19"/>
      <c r="OPT11" s="19"/>
      <c r="OPU11" s="19"/>
      <c r="OPV11" s="19"/>
      <c r="OPW11" s="19"/>
      <c r="OPX11" s="19"/>
      <c r="OPY11" s="19"/>
      <c r="OPZ11" s="19"/>
      <c r="OQA11" s="19"/>
      <c r="OQB11" s="19"/>
      <c r="OQC11" s="19"/>
      <c r="OQD11" s="19"/>
      <c r="OQE11" s="19"/>
      <c r="OQF11" s="19"/>
      <c r="OQG11" s="19"/>
      <c r="OQH11" s="19"/>
      <c r="OQI11" s="19"/>
      <c r="OQJ11" s="19"/>
      <c r="OQK11" s="19"/>
      <c r="OQL11" s="19"/>
      <c r="OQM11" s="19"/>
      <c r="OQN11" s="19"/>
      <c r="OQO11" s="19"/>
      <c r="OQP11" s="19"/>
      <c r="OQQ11" s="19"/>
      <c r="OQR11" s="19"/>
      <c r="OQS11" s="19"/>
      <c r="OQT11" s="19"/>
      <c r="OQU11" s="19"/>
      <c r="OQV11" s="19"/>
      <c r="OQW11" s="19"/>
      <c r="OQX11" s="19"/>
      <c r="OQY11" s="19"/>
      <c r="OQZ11" s="19"/>
      <c r="ORA11" s="19"/>
      <c r="ORB11" s="19"/>
      <c r="ORC11" s="19"/>
      <c r="ORD11" s="19"/>
      <c r="ORE11" s="19"/>
      <c r="ORF11" s="19"/>
      <c r="ORG11" s="19"/>
      <c r="ORH11" s="19"/>
      <c r="ORI11" s="19"/>
      <c r="ORJ11" s="19"/>
      <c r="ORK11" s="19"/>
      <c r="ORL11" s="19"/>
      <c r="ORM11" s="19"/>
      <c r="ORN11" s="19"/>
      <c r="ORO11" s="19"/>
      <c r="ORP11" s="19"/>
      <c r="ORQ11" s="19"/>
      <c r="ORR11" s="19"/>
      <c r="ORS11" s="19"/>
      <c r="ORT11" s="19"/>
      <c r="ORU11" s="19"/>
      <c r="ORV11" s="19"/>
      <c r="ORW11" s="19"/>
      <c r="ORX11" s="19"/>
      <c r="ORY11" s="19"/>
      <c r="ORZ11" s="19"/>
      <c r="OSA11" s="19"/>
      <c r="OSB11" s="19"/>
      <c r="OSC11" s="19"/>
      <c r="OSD11" s="19"/>
      <c r="OSE11" s="19"/>
      <c r="OSF11" s="19"/>
      <c r="OSG11" s="19"/>
      <c r="OSH11" s="19"/>
      <c r="OSI11" s="19"/>
      <c r="OSJ11" s="19"/>
      <c r="OSK11" s="19"/>
      <c r="OSL11" s="19"/>
      <c r="OSM11" s="19"/>
      <c r="OSN11" s="19"/>
      <c r="OSO11" s="19"/>
      <c r="OSP11" s="19"/>
      <c r="OSQ11" s="19"/>
      <c r="OSR11" s="19"/>
      <c r="OSS11" s="19"/>
      <c r="OST11" s="19"/>
      <c r="OSU11" s="19"/>
      <c r="OSV11" s="19"/>
      <c r="OSW11" s="19"/>
      <c r="OSX11" s="19"/>
      <c r="OSY11" s="19"/>
      <c r="OSZ11" s="19"/>
      <c r="OTA11" s="19"/>
      <c r="OTB11" s="19"/>
      <c r="OTC11" s="19"/>
      <c r="OTD11" s="19"/>
      <c r="OTE11" s="19"/>
      <c r="OTF11" s="19"/>
      <c r="OTG11" s="19"/>
      <c r="OTH11" s="19"/>
      <c r="OTI11" s="19"/>
      <c r="OTJ11" s="19"/>
      <c r="OTK11" s="19"/>
      <c r="OTL11" s="19"/>
      <c r="OTM11" s="19"/>
      <c r="OTN11" s="19"/>
      <c r="OTO11" s="19"/>
      <c r="OTP11" s="19"/>
      <c r="OTQ11" s="19"/>
      <c r="OTR11" s="19"/>
      <c r="OTS11" s="19"/>
      <c r="OTT11" s="19"/>
      <c r="OTU11" s="19"/>
      <c r="OTV11" s="19"/>
      <c r="OTW11" s="19"/>
      <c r="OTX11" s="19"/>
      <c r="OTY11" s="19"/>
      <c r="OTZ11" s="19"/>
      <c r="OUA11" s="19"/>
      <c r="OUB11" s="19"/>
      <c r="OUC11" s="19"/>
      <c r="OUD11" s="19"/>
      <c r="OUE11" s="19"/>
      <c r="OUF11" s="19"/>
      <c r="OUG11" s="19"/>
      <c r="OUH11" s="19"/>
      <c r="OUI11" s="19"/>
      <c r="OUJ11" s="19"/>
      <c r="OUK11" s="19"/>
      <c r="OUL11" s="19"/>
      <c r="OUM11" s="19"/>
      <c r="OUN11" s="19"/>
      <c r="OUO11" s="19"/>
      <c r="OUP11" s="19"/>
      <c r="OUQ11" s="19"/>
      <c r="OUR11" s="19"/>
      <c r="OUS11" s="19"/>
      <c r="OUT11" s="19"/>
      <c r="OUU11" s="19"/>
      <c r="OUV11" s="19"/>
      <c r="OUW11" s="19"/>
      <c r="OUX11" s="19"/>
      <c r="OUY11" s="19"/>
      <c r="OUZ11" s="19"/>
      <c r="OVA11" s="19"/>
      <c r="OVB11" s="19"/>
      <c r="OVC11" s="19"/>
      <c r="OVD11" s="19"/>
      <c r="OVE11" s="19"/>
      <c r="OVF11" s="19"/>
      <c r="OVG11" s="19"/>
      <c r="OVH11" s="19"/>
      <c r="OVI11" s="19"/>
      <c r="OVJ11" s="19"/>
      <c r="OVK11" s="19"/>
      <c r="OVL11" s="19"/>
      <c r="OVM11" s="19"/>
      <c r="OVN11" s="19"/>
      <c r="OVO11" s="19"/>
      <c r="OVP11" s="19"/>
      <c r="OVQ11" s="19"/>
      <c r="OVR11" s="19"/>
      <c r="OVS11" s="19"/>
      <c r="OVT11" s="19"/>
      <c r="OVU11" s="19"/>
      <c r="OVV11" s="19"/>
      <c r="OVW11" s="19"/>
      <c r="OVX11" s="19"/>
      <c r="OVY11" s="19"/>
      <c r="OVZ11" s="19"/>
      <c r="OWA11" s="19"/>
      <c r="OWB11" s="19"/>
      <c r="OWC11" s="19"/>
      <c r="OWD11" s="19"/>
      <c r="OWE11" s="19"/>
      <c r="OWF11" s="19"/>
      <c r="OWG11" s="19"/>
      <c r="OWH11" s="19"/>
      <c r="OWI11" s="19"/>
      <c r="OWJ11" s="19"/>
      <c r="OWK11" s="19"/>
      <c r="OWL11" s="19"/>
      <c r="OWM11" s="19"/>
      <c r="OWN11" s="19"/>
      <c r="OWO11" s="19"/>
      <c r="OWP11" s="19"/>
      <c r="OWQ11" s="19"/>
      <c r="OWR11" s="19"/>
      <c r="OWS11" s="19"/>
      <c r="OWT11" s="19"/>
      <c r="OWU11" s="19"/>
      <c r="OWV11" s="19"/>
      <c r="OWW11" s="19"/>
      <c r="OWX11" s="19"/>
      <c r="OWY11" s="19"/>
      <c r="OWZ11" s="19"/>
      <c r="OXA11" s="19"/>
      <c r="OXB11" s="19"/>
      <c r="OXC11" s="19"/>
      <c r="OXD11" s="19"/>
      <c r="OXE11" s="19"/>
      <c r="OXF11" s="19"/>
      <c r="OXG11" s="19"/>
      <c r="OXH11" s="19"/>
      <c r="OXI11" s="19"/>
      <c r="OXJ11" s="19"/>
      <c r="OXK11" s="19"/>
      <c r="OXL11" s="19"/>
      <c r="OXM11" s="19"/>
      <c r="OXN11" s="19"/>
      <c r="OXO11" s="19"/>
      <c r="OXP11" s="19"/>
      <c r="OXQ11" s="19"/>
      <c r="OXR11" s="19"/>
      <c r="OXS11" s="19"/>
      <c r="OXT11" s="19"/>
      <c r="OXU11" s="19"/>
      <c r="OXV11" s="19"/>
      <c r="OXW11" s="19"/>
      <c r="OXX11" s="19"/>
      <c r="OXY11" s="19"/>
      <c r="OXZ11" s="19"/>
      <c r="OYA11" s="19"/>
      <c r="OYB11" s="19"/>
      <c r="OYC11" s="19"/>
      <c r="OYD11" s="19"/>
      <c r="OYE11" s="19"/>
      <c r="OYF11" s="19"/>
      <c r="OYG11" s="19"/>
      <c r="OYH11" s="19"/>
      <c r="OYI11" s="19"/>
      <c r="OYJ11" s="19"/>
      <c r="OYK11" s="19"/>
      <c r="OYL11" s="19"/>
      <c r="OYM11" s="19"/>
      <c r="OYN11" s="19"/>
      <c r="OYO11" s="19"/>
      <c r="OYP11" s="19"/>
      <c r="OYQ11" s="19"/>
      <c r="OYR11" s="19"/>
      <c r="OYS11" s="19"/>
      <c r="OYT11" s="19"/>
      <c r="OYU11" s="19"/>
      <c r="OYV11" s="19"/>
      <c r="OYW11" s="19"/>
      <c r="OYX11" s="19"/>
      <c r="OYY11" s="19"/>
      <c r="OYZ11" s="19"/>
      <c r="OZA11" s="19"/>
      <c r="OZB11" s="19"/>
      <c r="OZC11" s="19"/>
      <c r="OZD11" s="19"/>
      <c r="OZE11" s="19"/>
      <c r="OZF11" s="19"/>
      <c r="OZG11" s="19"/>
      <c r="OZH11" s="19"/>
      <c r="OZI11" s="19"/>
      <c r="OZJ11" s="19"/>
      <c r="OZK11" s="19"/>
      <c r="OZL11" s="19"/>
      <c r="OZM11" s="19"/>
      <c r="OZN11" s="19"/>
      <c r="OZO11" s="19"/>
      <c r="OZP11" s="19"/>
      <c r="OZQ11" s="19"/>
      <c r="OZR11" s="19"/>
      <c r="OZS11" s="19"/>
      <c r="OZT11" s="19"/>
      <c r="OZU11" s="19"/>
      <c r="OZV11" s="19"/>
      <c r="OZW11" s="19"/>
      <c r="OZX11" s="19"/>
      <c r="OZY11" s="19"/>
      <c r="OZZ11" s="19"/>
      <c r="PAA11" s="19"/>
      <c r="PAB11" s="19"/>
      <c r="PAC11" s="19"/>
      <c r="PAD11" s="19"/>
      <c r="PAE11" s="19"/>
      <c r="PAF11" s="19"/>
      <c r="PAG11" s="19"/>
      <c r="PAH11" s="19"/>
      <c r="PAI11" s="19"/>
      <c r="PAJ11" s="19"/>
      <c r="PAK11" s="19"/>
      <c r="PAL11" s="19"/>
      <c r="PAM11" s="19"/>
      <c r="PAN11" s="19"/>
      <c r="PAO11" s="19"/>
      <c r="PAP11" s="19"/>
      <c r="PAQ11" s="19"/>
      <c r="PAR11" s="19"/>
      <c r="PAS11" s="19"/>
      <c r="PAT11" s="19"/>
      <c r="PAU11" s="19"/>
      <c r="PAV11" s="19"/>
      <c r="PAW11" s="19"/>
      <c r="PAX11" s="19"/>
      <c r="PAY11" s="19"/>
      <c r="PAZ11" s="19"/>
      <c r="PBA11" s="19"/>
      <c r="PBB11" s="19"/>
      <c r="PBC11" s="19"/>
      <c r="PBD11" s="19"/>
      <c r="PBE11" s="19"/>
      <c r="PBF11" s="19"/>
      <c r="PBG11" s="19"/>
      <c r="PBH11" s="19"/>
      <c r="PBI11" s="19"/>
      <c r="PBJ11" s="19"/>
      <c r="PBK11" s="19"/>
      <c r="PBL11" s="19"/>
      <c r="PBM11" s="19"/>
      <c r="PBN11" s="19"/>
      <c r="PBO11" s="19"/>
      <c r="PBP11" s="19"/>
      <c r="PBQ11" s="19"/>
      <c r="PBR11" s="19"/>
      <c r="PBS11" s="19"/>
      <c r="PBT11" s="19"/>
      <c r="PBU11" s="19"/>
      <c r="PBV11" s="19"/>
      <c r="PBW11" s="19"/>
      <c r="PBX11" s="19"/>
      <c r="PBY11" s="19"/>
      <c r="PBZ11" s="19"/>
      <c r="PCA11" s="19"/>
      <c r="PCB11" s="19"/>
      <c r="PCC11" s="19"/>
      <c r="PCD11" s="19"/>
      <c r="PCE11" s="19"/>
      <c r="PCF11" s="19"/>
      <c r="PCG11" s="19"/>
      <c r="PCH11" s="19"/>
      <c r="PCI11" s="19"/>
      <c r="PCJ11" s="19"/>
      <c r="PCK11" s="19"/>
      <c r="PCL11" s="19"/>
      <c r="PCM11" s="19"/>
      <c r="PCN11" s="19"/>
      <c r="PCO11" s="19"/>
      <c r="PCP11" s="19"/>
      <c r="PCQ11" s="19"/>
      <c r="PCR11" s="19"/>
      <c r="PCS11" s="19"/>
      <c r="PCT11" s="19"/>
      <c r="PCU11" s="19"/>
      <c r="PCV11" s="19"/>
      <c r="PCW11" s="19"/>
      <c r="PCX11" s="19"/>
      <c r="PCY11" s="19"/>
      <c r="PCZ11" s="19"/>
      <c r="PDA11" s="19"/>
      <c r="PDB11" s="19"/>
      <c r="PDC11" s="19"/>
      <c r="PDD11" s="19"/>
      <c r="PDE11" s="19"/>
      <c r="PDF11" s="19"/>
      <c r="PDG11" s="19"/>
      <c r="PDH11" s="19"/>
      <c r="PDI11" s="19"/>
      <c r="PDJ11" s="19"/>
      <c r="PDK11" s="19"/>
      <c r="PDL11" s="19"/>
      <c r="PDM11" s="19"/>
      <c r="PDN11" s="19"/>
      <c r="PDO11" s="19"/>
      <c r="PDP11" s="19"/>
      <c r="PDQ11" s="19"/>
      <c r="PDR11" s="19"/>
      <c r="PDS11" s="19"/>
      <c r="PDT11" s="19"/>
      <c r="PDU11" s="19"/>
      <c r="PDV11" s="19"/>
      <c r="PDW11" s="19"/>
      <c r="PDX11" s="19"/>
      <c r="PDY11" s="19"/>
      <c r="PDZ11" s="19"/>
      <c r="PEA11" s="19"/>
      <c r="PEB11" s="19"/>
      <c r="PEC11" s="19"/>
      <c r="PED11" s="19"/>
      <c r="PEE11" s="19"/>
      <c r="PEF11" s="19"/>
      <c r="PEG11" s="19"/>
      <c r="PEH11" s="19"/>
      <c r="PEI11" s="19"/>
      <c r="PEJ11" s="19"/>
      <c r="PEK11" s="19"/>
      <c r="PEL11" s="19"/>
      <c r="PEM11" s="19"/>
      <c r="PEN11" s="19"/>
      <c r="PEO11" s="19"/>
      <c r="PEP11" s="19"/>
      <c r="PEQ11" s="19"/>
      <c r="PER11" s="19"/>
      <c r="PES11" s="19"/>
      <c r="PET11" s="19"/>
      <c r="PEU11" s="19"/>
      <c r="PEV11" s="19"/>
      <c r="PEW11" s="19"/>
      <c r="PEX11" s="19"/>
      <c r="PEY11" s="19"/>
      <c r="PEZ11" s="19"/>
      <c r="PFA11" s="19"/>
      <c r="PFB11" s="19"/>
      <c r="PFC11" s="19"/>
      <c r="PFD11" s="19"/>
      <c r="PFE11" s="19"/>
      <c r="PFF11" s="19"/>
      <c r="PFG11" s="19"/>
      <c r="PFH11" s="19"/>
      <c r="PFI11" s="19"/>
      <c r="PFJ11" s="19"/>
      <c r="PFK11" s="19"/>
      <c r="PFL11" s="19"/>
      <c r="PFM11" s="19"/>
      <c r="PFN11" s="19"/>
      <c r="PFO11" s="19"/>
      <c r="PFP11" s="19"/>
      <c r="PFQ11" s="19"/>
      <c r="PFR11" s="19"/>
      <c r="PFS11" s="19"/>
      <c r="PFT11" s="19"/>
      <c r="PFU11" s="19"/>
      <c r="PFV11" s="19"/>
      <c r="PFW11" s="19"/>
      <c r="PFX11" s="19"/>
      <c r="PFY11" s="19"/>
      <c r="PFZ11" s="19"/>
      <c r="PGA11" s="19"/>
      <c r="PGB11" s="19"/>
      <c r="PGC11" s="19"/>
      <c r="PGD11" s="19"/>
      <c r="PGE11" s="19"/>
      <c r="PGF11" s="19"/>
      <c r="PGG11" s="19"/>
      <c r="PGH11" s="19"/>
      <c r="PGI11" s="19"/>
      <c r="PGJ11" s="19"/>
      <c r="PGK11" s="19"/>
      <c r="PGL11" s="19"/>
      <c r="PGM11" s="19"/>
      <c r="PGN11" s="19"/>
      <c r="PGO11" s="19"/>
      <c r="PGP11" s="19"/>
      <c r="PGQ11" s="19"/>
      <c r="PGR11" s="19"/>
      <c r="PGS11" s="19"/>
      <c r="PGT11" s="19"/>
      <c r="PGU11" s="19"/>
      <c r="PGV11" s="19"/>
      <c r="PGW11" s="19"/>
      <c r="PGX11" s="19"/>
      <c r="PGY11" s="19"/>
      <c r="PGZ11" s="19"/>
      <c r="PHA11" s="19"/>
      <c r="PHB11" s="19"/>
      <c r="PHC11" s="19"/>
      <c r="PHD11" s="19"/>
      <c r="PHE11" s="19"/>
      <c r="PHF11" s="19"/>
      <c r="PHG11" s="19"/>
      <c r="PHH11" s="19"/>
      <c r="PHI11" s="19"/>
      <c r="PHJ11" s="19"/>
      <c r="PHK11" s="19"/>
      <c r="PHL11" s="19"/>
      <c r="PHM11" s="19"/>
      <c r="PHN11" s="19"/>
      <c r="PHO11" s="19"/>
      <c r="PHP11" s="19"/>
      <c r="PHQ11" s="19"/>
      <c r="PHR11" s="19"/>
      <c r="PHS11" s="19"/>
      <c r="PHT11" s="19"/>
      <c r="PHU11" s="19"/>
      <c r="PHV11" s="19"/>
      <c r="PHW11" s="19"/>
      <c r="PHX11" s="19"/>
      <c r="PHY11" s="19"/>
      <c r="PHZ11" s="19"/>
      <c r="PIA11" s="19"/>
      <c r="PIB11" s="19"/>
      <c r="PIC11" s="19"/>
      <c r="PID11" s="19"/>
      <c r="PIE11" s="19"/>
      <c r="PIF11" s="19"/>
      <c r="PIG11" s="19"/>
      <c r="PIH11" s="19"/>
      <c r="PII11" s="19"/>
      <c r="PIJ11" s="19"/>
      <c r="PIK11" s="19"/>
      <c r="PIL11" s="19"/>
      <c r="PIM11" s="19"/>
      <c r="PIN11" s="19"/>
      <c r="PIO11" s="19"/>
      <c r="PIP11" s="19"/>
      <c r="PIQ11" s="19"/>
      <c r="PIR11" s="19"/>
      <c r="PIS11" s="19"/>
      <c r="PIT11" s="19"/>
      <c r="PIU11" s="19"/>
      <c r="PIV11" s="19"/>
      <c r="PIW11" s="19"/>
      <c r="PIX11" s="19"/>
      <c r="PIY11" s="19"/>
      <c r="PIZ11" s="19"/>
      <c r="PJA11" s="19"/>
      <c r="PJB11" s="19"/>
      <c r="PJC11" s="19"/>
      <c r="PJD11" s="19"/>
      <c r="PJE11" s="19"/>
      <c r="PJF11" s="19"/>
      <c r="PJG11" s="19"/>
      <c r="PJH11" s="19"/>
      <c r="PJI11" s="19"/>
      <c r="PJJ11" s="19"/>
      <c r="PJK11" s="19"/>
      <c r="PJL11" s="19"/>
      <c r="PJM11" s="19"/>
      <c r="PJN11" s="19"/>
      <c r="PJO11" s="19"/>
      <c r="PJP11" s="19"/>
      <c r="PJQ11" s="19"/>
      <c r="PJR11" s="19"/>
      <c r="PJS11" s="19"/>
      <c r="PJT11" s="19"/>
      <c r="PJU11" s="19"/>
      <c r="PJV11" s="19"/>
      <c r="PJW11" s="19"/>
      <c r="PJX11" s="19"/>
      <c r="PJY11" s="19"/>
      <c r="PJZ11" s="19"/>
      <c r="PKA11" s="19"/>
      <c r="PKB11" s="19"/>
      <c r="PKC11" s="19"/>
      <c r="PKD11" s="19"/>
      <c r="PKE11" s="19"/>
      <c r="PKF11" s="19"/>
      <c r="PKG11" s="19"/>
      <c r="PKH11" s="19"/>
      <c r="PKI11" s="19"/>
      <c r="PKJ11" s="19"/>
      <c r="PKK11" s="19"/>
      <c r="PKL11" s="19"/>
      <c r="PKM11" s="19"/>
      <c r="PKN11" s="19"/>
      <c r="PKO11" s="19"/>
      <c r="PKP11" s="19"/>
      <c r="PKQ11" s="19"/>
      <c r="PKR11" s="19"/>
      <c r="PKS11" s="19"/>
      <c r="PKT11" s="19"/>
      <c r="PKU11" s="19"/>
      <c r="PKV11" s="19"/>
      <c r="PKW11" s="19"/>
      <c r="PKX11" s="19"/>
      <c r="PKY11" s="19"/>
      <c r="PKZ11" s="19"/>
      <c r="PLA11" s="19"/>
      <c r="PLB11" s="19"/>
      <c r="PLC11" s="19"/>
      <c r="PLD11" s="19"/>
      <c r="PLE11" s="19"/>
      <c r="PLF11" s="19"/>
      <c r="PLG11" s="19"/>
      <c r="PLH11" s="19"/>
      <c r="PLI11" s="19"/>
      <c r="PLJ11" s="19"/>
      <c r="PLK11" s="19"/>
      <c r="PLL11" s="19"/>
      <c r="PLM11" s="19"/>
      <c r="PLN11" s="19"/>
      <c r="PLO11" s="19"/>
      <c r="PLP11" s="19"/>
      <c r="PLQ11" s="19"/>
      <c r="PLR11" s="19"/>
      <c r="PLS11" s="19"/>
      <c r="PLT11" s="19"/>
      <c r="PLU11" s="19"/>
      <c r="PLV11" s="19"/>
      <c r="PLW11" s="19"/>
      <c r="PLX11" s="19"/>
      <c r="PLY11" s="19"/>
      <c r="PLZ11" s="19"/>
      <c r="PMA11" s="19"/>
      <c r="PMB11" s="19"/>
      <c r="PMC11" s="19"/>
      <c r="PMD11" s="19"/>
      <c r="PME11" s="19"/>
      <c r="PMF11" s="19"/>
      <c r="PMG11" s="19"/>
      <c r="PMH11" s="19"/>
      <c r="PMI11" s="19"/>
      <c r="PMJ11" s="19"/>
      <c r="PMK11" s="19"/>
      <c r="PML11" s="19"/>
      <c r="PMM11" s="19"/>
      <c r="PMN11" s="19"/>
      <c r="PMO11" s="19"/>
      <c r="PMP11" s="19"/>
      <c r="PMQ11" s="19"/>
      <c r="PMR11" s="19"/>
      <c r="PMS11" s="19"/>
      <c r="PMT11" s="19"/>
      <c r="PMU11" s="19"/>
      <c r="PMV11" s="19"/>
      <c r="PMW11" s="19"/>
      <c r="PMX11" s="19"/>
      <c r="PMY11" s="19"/>
      <c r="PMZ11" s="19"/>
      <c r="PNA11" s="19"/>
      <c r="PNB11" s="19"/>
      <c r="PNC11" s="19"/>
      <c r="PND11" s="19"/>
      <c r="PNE11" s="19"/>
      <c r="PNF11" s="19"/>
      <c r="PNG11" s="19"/>
      <c r="PNH11" s="19"/>
      <c r="PNI11" s="19"/>
      <c r="PNJ11" s="19"/>
      <c r="PNK11" s="19"/>
      <c r="PNL11" s="19"/>
      <c r="PNM11" s="19"/>
      <c r="PNN11" s="19"/>
      <c r="PNO11" s="19"/>
      <c r="PNP11" s="19"/>
      <c r="PNQ11" s="19"/>
      <c r="PNR11" s="19"/>
      <c r="PNS11" s="19"/>
      <c r="PNT11" s="19"/>
      <c r="PNU11" s="19"/>
      <c r="PNV11" s="19"/>
      <c r="PNW11" s="19"/>
      <c r="PNX11" s="19"/>
      <c r="PNY11" s="19"/>
      <c r="PNZ11" s="19"/>
      <c r="POA11" s="19"/>
      <c r="POB11" s="19"/>
      <c r="POC11" s="19"/>
      <c r="POD11" s="19"/>
      <c r="POE11" s="19"/>
      <c r="POF11" s="19"/>
      <c r="POG11" s="19"/>
      <c r="POH11" s="19"/>
      <c r="POI11" s="19"/>
      <c r="POJ11" s="19"/>
      <c r="POK11" s="19"/>
      <c r="POL11" s="19"/>
      <c r="POM11" s="19"/>
      <c r="PON11" s="19"/>
      <c r="POO11" s="19"/>
      <c r="POP11" s="19"/>
      <c r="POQ11" s="19"/>
      <c r="POR11" s="19"/>
      <c r="POS11" s="19"/>
      <c r="POT11" s="19"/>
      <c r="POU11" s="19"/>
      <c r="POV11" s="19"/>
      <c r="POW11" s="19"/>
      <c r="POX11" s="19"/>
      <c r="POY11" s="19"/>
      <c r="POZ11" s="19"/>
      <c r="PPA11" s="19"/>
      <c r="PPB11" s="19"/>
      <c r="PPC11" s="19"/>
      <c r="PPD11" s="19"/>
      <c r="PPE11" s="19"/>
      <c r="PPF11" s="19"/>
      <c r="PPG11" s="19"/>
      <c r="PPH11" s="19"/>
      <c r="PPI11" s="19"/>
      <c r="PPJ11" s="19"/>
      <c r="PPK11" s="19"/>
      <c r="PPL11" s="19"/>
      <c r="PPM11" s="19"/>
      <c r="PPN11" s="19"/>
      <c r="PPO11" s="19"/>
      <c r="PPP11" s="19"/>
      <c r="PPQ11" s="19"/>
      <c r="PPR11" s="19"/>
      <c r="PPS11" s="19"/>
      <c r="PPT11" s="19"/>
      <c r="PPU11" s="19"/>
      <c r="PPV11" s="19"/>
      <c r="PPW11" s="19"/>
      <c r="PPX11" s="19"/>
      <c r="PPY11" s="19"/>
      <c r="PPZ11" s="19"/>
      <c r="PQA11" s="19"/>
      <c r="PQB11" s="19"/>
      <c r="PQC11" s="19"/>
      <c r="PQD11" s="19"/>
      <c r="PQE11" s="19"/>
      <c r="PQF11" s="19"/>
      <c r="PQG11" s="19"/>
      <c r="PQH11" s="19"/>
      <c r="PQI11" s="19"/>
      <c r="PQJ11" s="19"/>
      <c r="PQK11" s="19"/>
      <c r="PQL11" s="19"/>
      <c r="PQM11" s="19"/>
      <c r="PQN11" s="19"/>
      <c r="PQO11" s="19"/>
      <c r="PQP11" s="19"/>
      <c r="PQQ11" s="19"/>
      <c r="PQR11" s="19"/>
      <c r="PQS11" s="19"/>
      <c r="PQT11" s="19"/>
      <c r="PQU11" s="19"/>
      <c r="PQV11" s="19"/>
      <c r="PQW11" s="19"/>
      <c r="PQX11" s="19"/>
      <c r="PQY11" s="19"/>
      <c r="PQZ11" s="19"/>
      <c r="PRA11" s="19"/>
      <c r="PRB11" s="19"/>
      <c r="PRC11" s="19"/>
      <c r="PRD11" s="19"/>
      <c r="PRE11" s="19"/>
      <c r="PRF11" s="19"/>
      <c r="PRG11" s="19"/>
      <c r="PRH11" s="19"/>
      <c r="PRI11" s="19"/>
      <c r="PRJ11" s="19"/>
      <c r="PRK11" s="19"/>
      <c r="PRL11" s="19"/>
      <c r="PRM11" s="19"/>
      <c r="PRN11" s="19"/>
      <c r="PRO11" s="19"/>
      <c r="PRP11" s="19"/>
      <c r="PRQ11" s="19"/>
      <c r="PRR11" s="19"/>
      <c r="PRS11" s="19"/>
      <c r="PRT11" s="19"/>
      <c r="PRU11" s="19"/>
      <c r="PRV11" s="19"/>
      <c r="PRW11" s="19"/>
      <c r="PRX11" s="19"/>
      <c r="PRY11" s="19"/>
      <c r="PRZ11" s="19"/>
      <c r="PSA11" s="19"/>
      <c r="PSB11" s="19"/>
      <c r="PSC11" s="19"/>
      <c r="PSD11" s="19"/>
      <c r="PSE11" s="19"/>
      <c r="PSF11" s="19"/>
      <c r="PSG11" s="19"/>
      <c r="PSH11" s="19"/>
      <c r="PSI11" s="19"/>
      <c r="PSJ11" s="19"/>
      <c r="PSK11" s="19"/>
      <c r="PSL11" s="19"/>
      <c r="PSM11" s="19"/>
      <c r="PSN11" s="19"/>
      <c r="PSO11" s="19"/>
      <c r="PSP11" s="19"/>
      <c r="PSQ11" s="19"/>
      <c r="PSR11" s="19"/>
      <c r="PSS11" s="19"/>
      <c r="PST11" s="19"/>
      <c r="PSU11" s="19"/>
      <c r="PSV11" s="19"/>
      <c r="PSW11" s="19"/>
      <c r="PSX11" s="19"/>
      <c r="PSY11" s="19"/>
      <c r="PSZ11" s="19"/>
      <c r="PTA11" s="19"/>
      <c r="PTB11" s="19"/>
      <c r="PTC11" s="19"/>
      <c r="PTD11" s="19"/>
      <c r="PTE11" s="19"/>
      <c r="PTF11" s="19"/>
      <c r="PTG11" s="19"/>
      <c r="PTH11" s="19"/>
      <c r="PTI11" s="19"/>
      <c r="PTJ11" s="19"/>
      <c r="PTK11" s="19"/>
      <c r="PTL11" s="19"/>
      <c r="PTM11" s="19"/>
      <c r="PTN11" s="19"/>
      <c r="PTO11" s="19"/>
      <c r="PTP11" s="19"/>
      <c r="PTQ11" s="19"/>
      <c r="PTR11" s="19"/>
      <c r="PTS11" s="19"/>
      <c r="PTT11" s="19"/>
      <c r="PTU11" s="19"/>
      <c r="PTV11" s="19"/>
      <c r="PTW11" s="19"/>
      <c r="PTX11" s="19"/>
      <c r="PTY11" s="19"/>
      <c r="PTZ11" s="19"/>
      <c r="PUA11" s="19"/>
      <c r="PUB11" s="19"/>
      <c r="PUC11" s="19"/>
      <c r="PUD11" s="19"/>
      <c r="PUE11" s="19"/>
      <c r="PUF11" s="19"/>
      <c r="PUG11" s="19"/>
      <c r="PUH11" s="19"/>
      <c r="PUI11" s="19"/>
      <c r="PUJ11" s="19"/>
      <c r="PUK11" s="19"/>
      <c r="PUL11" s="19"/>
      <c r="PUM11" s="19"/>
      <c r="PUN11" s="19"/>
      <c r="PUO11" s="19"/>
      <c r="PUP11" s="19"/>
      <c r="PUQ11" s="19"/>
      <c r="PUR11" s="19"/>
      <c r="PUS11" s="19"/>
      <c r="PUT11" s="19"/>
      <c r="PUU11" s="19"/>
      <c r="PUV11" s="19"/>
      <c r="PUW11" s="19"/>
      <c r="PUX11" s="19"/>
      <c r="PUY11" s="19"/>
      <c r="PUZ11" s="19"/>
      <c r="PVA11" s="19"/>
      <c r="PVB11" s="19"/>
      <c r="PVC11" s="19"/>
      <c r="PVD11" s="19"/>
      <c r="PVE11" s="19"/>
      <c r="PVF11" s="19"/>
      <c r="PVG11" s="19"/>
      <c r="PVH11" s="19"/>
      <c r="PVI11" s="19"/>
      <c r="PVJ11" s="19"/>
      <c r="PVK11" s="19"/>
      <c r="PVL11" s="19"/>
      <c r="PVM11" s="19"/>
      <c r="PVN11" s="19"/>
      <c r="PVO11" s="19"/>
      <c r="PVP11" s="19"/>
      <c r="PVQ11" s="19"/>
      <c r="PVR11" s="19"/>
      <c r="PVS11" s="19"/>
      <c r="PVT11" s="19"/>
      <c r="PVU11" s="19"/>
      <c r="PVV11" s="19"/>
      <c r="PVW11" s="19"/>
      <c r="PVX11" s="19"/>
      <c r="PVY11" s="19"/>
      <c r="PVZ11" s="19"/>
      <c r="PWA11" s="19"/>
      <c r="PWB11" s="19"/>
      <c r="PWC11" s="19"/>
      <c r="PWD11" s="19"/>
      <c r="PWE11" s="19"/>
      <c r="PWF11" s="19"/>
      <c r="PWG11" s="19"/>
      <c r="PWH11" s="19"/>
      <c r="PWI11" s="19"/>
      <c r="PWJ11" s="19"/>
      <c r="PWK11" s="19"/>
      <c r="PWL11" s="19"/>
      <c r="PWM11" s="19"/>
      <c r="PWN11" s="19"/>
      <c r="PWO11" s="19"/>
      <c r="PWP11" s="19"/>
      <c r="PWQ11" s="19"/>
      <c r="PWR11" s="19"/>
      <c r="PWS11" s="19"/>
      <c r="PWT11" s="19"/>
      <c r="PWU11" s="19"/>
      <c r="PWV11" s="19"/>
      <c r="PWW11" s="19"/>
      <c r="PWX11" s="19"/>
      <c r="PWY11" s="19"/>
      <c r="PWZ11" s="19"/>
      <c r="PXA11" s="19"/>
      <c r="PXB11" s="19"/>
      <c r="PXC11" s="19"/>
      <c r="PXD11" s="19"/>
      <c r="PXE11" s="19"/>
      <c r="PXF11" s="19"/>
      <c r="PXG11" s="19"/>
      <c r="PXH11" s="19"/>
      <c r="PXI11" s="19"/>
      <c r="PXJ11" s="19"/>
      <c r="PXK11" s="19"/>
      <c r="PXL11" s="19"/>
      <c r="PXM11" s="19"/>
      <c r="PXN11" s="19"/>
      <c r="PXO11" s="19"/>
      <c r="PXP11" s="19"/>
      <c r="PXQ11" s="19"/>
      <c r="PXR11" s="19"/>
      <c r="PXS11" s="19"/>
      <c r="PXT11" s="19"/>
      <c r="PXU11" s="19"/>
      <c r="PXV11" s="19"/>
      <c r="PXW11" s="19"/>
      <c r="PXX11" s="19"/>
      <c r="PXY11" s="19"/>
      <c r="PXZ11" s="19"/>
      <c r="PYA11" s="19"/>
      <c r="PYB11" s="19"/>
      <c r="PYC11" s="19"/>
      <c r="PYD11" s="19"/>
      <c r="PYE11" s="19"/>
      <c r="PYF11" s="19"/>
      <c r="PYG11" s="19"/>
      <c r="PYH11" s="19"/>
      <c r="PYI11" s="19"/>
      <c r="PYJ11" s="19"/>
      <c r="PYK11" s="19"/>
      <c r="PYL11" s="19"/>
      <c r="PYM11" s="19"/>
      <c r="PYN11" s="19"/>
      <c r="PYO11" s="19"/>
      <c r="PYP11" s="19"/>
      <c r="PYQ11" s="19"/>
      <c r="PYR11" s="19"/>
      <c r="PYS11" s="19"/>
      <c r="PYT11" s="19"/>
      <c r="PYU11" s="19"/>
      <c r="PYV11" s="19"/>
      <c r="PYW11" s="19"/>
      <c r="PYX11" s="19"/>
      <c r="PYY11" s="19"/>
      <c r="PYZ11" s="19"/>
      <c r="PZA11" s="19"/>
      <c r="PZB11" s="19"/>
      <c r="PZC11" s="19"/>
      <c r="PZD11" s="19"/>
      <c r="PZE11" s="19"/>
      <c r="PZF11" s="19"/>
      <c r="PZG11" s="19"/>
      <c r="PZH11" s="19"/>
      <c r="PZI11" s="19"/>
      <c r="PZJ11" s="19"/>
      <c r="PZK11" s="19"/>
      <c r="PZL11" s="19"/>
      <c r="PZM11" s="19"/>
      <c r="PZN11" s="19"/>
      <c r="PZO11" s="19"/>
      <c r="PZP11" s="19"/>
      <c r="PZQ11" s="19"/>
      <c r="PZR11" s="19"/>
      <c r="PZS11" s="19"/>
      <c r="PZT11" s="19"/>
      <c r="PZU11" s="19"/>
      <c r="PZV11" s="19"/>
      <c r="PZW11" s="19"/>
      <c r="PZX11" s="19"/>
      <c r="PZY11" s="19"/>
      <c r="PZZ11" s="19"/>
      <c r="QAA11" s="19"/>
      <c r="QAB11" s="19"/>
      <c r="QAC11" s="19"/>
      <c r="QAD11" s="19"/>
      <c r="QAE11" s="19"/>
      <c r="QAF11" s="19"/>
      <c r="QAG11" s="19"/>
      <c r="QAH11" s="19"/>
      <c r="QAI11" s="19"/>
      <c r="QAJ11" s="19"/>
      <c r="QAK11" s="19"/>
      <c r="QAL11" s="19"/>
      <c r="QAM11" s="19"/>
      <c r="QAN11" s="19"/>
      <c r="QAO11" s="19"/>
      <c r="QAP11" s="19"/>
      <c r="QAQ11" s="19"/>
      <c r="QAR11" s="19"/>
      <c r="QAS11" s="19"/>
      <c r="QAT11" s="19"/>
      <c r="QAU11" s="19"/>
      <c r="QAV11" s="19"/>
      <c r="QAW11" s="19"/>
      <c r="QAX11" s="19"/>
      <c r="QAY11" s="19"/>
      <c r="QAZ11" s="19"/>
      <c r="QBA11" s="19"/>
      <c r="QBB11" s="19"/>
      <c r="QBC11" s="19"/>
      <c r="QBD11" s="19"/>
      <c r="QBE11" s="19"/>
      <c r="QBF11" s="19"/>
      <c r="QBG11" s="19"/>
      <c r="QBH11" s="19"/>
      <c r="QBI11" s="19"/>
      <c r="QBJ11" s="19"/>
      <c r="QBK11" s="19"/>
      <c r="QBL11" s="19"/>
      <c r="QBM11" s="19"/>
      <c r="QBN11" s="19"/>
      <c r="QBO11" s="19"/>
      <c r="QBP11" s="19"/>
      <c r="QBQ11" s="19"/>
      <c r="QBR11" s="19"/>
      <c r="QBS11" s="19"/>
      <c r="QBT11" s="19"/>
      <c r="QBU11" s="19"/>
      <c r="QBV11" s="19"/>
      <c r="QBW11" s="19"/>
      <c r="QBX11" s="19"/>
      <c r="QBY11" s="19"/>
      <c r="QBZ11" s="19"/>
      <c r="QCA11" s="19"/>
      <c r="QCB11" s="19"/>
      <c r="QCC11" s="19"/>
      <c r="QCD11" s="19"/>
      <c r="QCE11" s="19"/>
      <c r="QCF11" s="19"/>
      <c r="QCG11" s="19"/>
      <c r="QCH11" s="19"/>
      <c r="QCI11" s="19"/>
      <c r="QCJ11" s="19"/>
      <c r="QCK11" s="19"/>
      <c r="QCL11" s="19"/>
      <c r="QCM11" s="19"/>
      <c r="QCN11" s="19"/>
      <c r="QCO11" s="19"/>
      <c r="QCP11" s="19"/>
      <c r="QCQ11" s="19"/>
      <c r="QCR11" s="19"/>
      <c r="QCS11" s="19"/>
      <c r="QCT11" s="19"/>
      <c r="QCU11" s="19"/>
      <c r="QCV11" s="19"/>
      <c r="QCW11" s="19"/>
      <c r="QCX11" s="19"/>
      <c r="QCY11" s="19"/>
      <c r="QCZ11" s="19"/>
      <c r="QDA11" s="19"/>
      <c r="QDB11" s="19"/>
      <c r="QDC11" s="19"/>
      <c r="QDD11" s="19"/>
      <c r="QDE11" s="19"/>
      <c r="QDF11" s="19"/>
      <c r="QDG11" s="19"/>
      <c r="QDH11" s="19"/>
      <c r="QDI11" s="19"/>
      <c r="QDJ11" s="19"/>
      <c r="QDK11" s="19"/>
      <c r="QDL11" s="19"/>
      <c r="QDM11" s="19"/>
      <c r="QDN11" s="19"/>
      <c r="QDO11" s="19"/>
      <c r="QDP11" s="19"/>
      <c r="QDQ11" s="19"/>
      <c r="QDR11" s="19"/>
      <c r="QDS11" s="19"/>
      <c r="QDT11" s="19"/>
      <c r="QDU11" s="19"/>
      <c r="QDV11" s="19"/>
      <c r="QDW11" s="19"/>
      <c r="QDX11" s="19"/>
      <c r="QDY11" s="19"/>
      <c r="QDZ11" s="19"/>
      <c r="QEA11" s="19"/>
      <c r="QEB11" s="19"/>
      <c r="QEC11" s="19"/>
      <c r="QED11" s="19"/>
      <c r="QEE11" s="19"/>
      <c r="QEF11" s="19"/>
      <c r="QEG11" s="19"/>
      <c r="QEH11" s="19"/>
      <c r="QEI11" s="19"/>
      <c r="QEJ11" s="19"/>
      <c r="QEK11" s="19"/>
      <c r="QEL11" s="19"/>
      <c r="QEM11" s="19"/>
      <c r="QEN11" s="19"/>
      <c r="QEO11" s="19"/>
      <c r="QEP11" s="19"/>
      <c r="QEQ11" s="19"/>
      <c r="QER11" s="19"/>
      <c r="QES11" s="19"/>
      <c r="QET11" s="19"/>
      <c r="QEU11" s="19"/>
      <c r="QEV11" s="19"/>
      <c r="QEW11" s="19"/>
      <c r="QEX11" s="19"/>
      <c r="QEY11" s="19"/>
      <c r="QEZ11" s="19"/>
      <c r="QFA11" s="19"/>
      <c r="QFB11" s="19"/>
      <c r="QFC11" s="19"/>
      <c r="QFD11" s="19"/>
      <c r="QFE11" s="19"/>
      <c r="QFF11" s="19"/>
      <c r="QFG11" s="19"/>
      <c r="QFH11" s="19"/>
      <c r="QFI11" s="19"/>
      <c r="QFJ11" s="19"/>
      <c r="QFK11" s="19"/>
      <c r="QFL11" s="19"/>
      <c r="QFM11" s="19"/>
      <c r="QFN11" s="19"/>
      <c r="QFO11" s="19"/>
      <c r="QFP11" s="19"/>
      <c r="QFQ11" s="19"/>
      <c r="QFR11" s="19"/>
      <c r="QFS11" s="19"/>
      <c r="QFT11" s="19"/>
      <c r="QFU11" s="19"/>
      <c r="QFV11" s="19"/>
      <c r="QFW11" s="19"/>
      <c r="QFX11" s="19"/>
      <c r="QFY11" s="19"/>
      <c r="QFZ11" s="19"/>
      <c r="QGA11" s="19"/>
      <c r="QGB11" s="19"/>
      <c r="QGC11" s="19"/>
      <c r="QGD11" s="19"/>
      <c r="QGE11" s="19"/>
      <c r="QGF11" s="19"/>
      <c r="QGG11" s="19"/>
      <c r="QGH11" s="19"/>
      <c r="QGI11" s="19"/>
      <c r="QGJ11" s="19"/>
      <c r="QGK11" s="19"/>
      <c r="QGL11" s="19"/>
      <c r="QGM11" s="19"/>
      <c r="QGN11" s="19"/>
      <c r="QGO11" s="19"/>
      <c r="QGP11" s="19"/>
      <c r="QGQ11" s="19"/>
      <c r="QGR11" s="19"/>
      <c r="QGS11" s="19"/>
      <c r="QGT11" s="19"/>
      <c r="QGU11" s="19"/>
      <c r="QGV11" s="19"/>
      <c r="QGW11" s="19"/>
      <c r="QGX11" s="19"/>
      <c r="QGY11" s="19"/>
      <c r="QGZ11" s="19"/>
      <c r="QHA11" s="19"/>
      <c r="QHB11" s="19"/>
      <c r="QHC11" s="19"/>
      <c r="QHD11" s="19"/>
      <c r="QHE11" s="19"/>
      <c r="QHF11" s="19"/>
      <c r="QHG11" s="19"/>
      <c r="QHH11" s="19"/>
      <c r="QHI11" s="19"/>
      <c r="QHJ11" s="19"/>
      <c r="QHK11" s="19"/>
      <c r="QHL11" s="19"/>
      <c r="QHM11" s="19"/>
      <c r="QHN11" s="19"/>
      <c r="QHO11" s="19"/>
      <c r="QHP11" s="19"/>
      <c r="QHQ11" s="19"/>
      <c r="QHR11" s="19"/>
      <c r="QHS11" s="19"/>
      <c r="QHT11" s="19"/>
      <c r="QHU11" s="19"/>
      <c r="QHV11" s="19"/>
      <c r="QHW11" s="19"/>
      <c r="QHX11" s="19"/>
      <c r="QHY11" s="19"/>
      <c r="QHZ11" s="19"/>
      <c r="QIA11" s="19"/>
      <c r="QIB11" s="19"/>
      <c r="QIC11" s="19"/>
      <c r="QID11" s="19"/>
      <c r="QIE11" s="19"/>
      <c r="QIF11" s="19"/>
      <c r="QIG11" s="19"/>
      <c r="QIH11" s="19"/>
      <c r="QII11" s="19"/>
      <c r="QIJ11" s="19"/>
      <c r="QIK11" s="19"/>
      <c r="QIL11" s="19"/>
      <c r="QIM11" s="19"/>
      <c r="QIN11" s="19"/>
      <c r="QIO11" s="19"/>
      <c r="QIP11" s="19"/>
      <c r="QIQ11" s="19"/>
      <c r="QIR11" s="19"/>
      <c r="QIS11" s="19"/>
      <c r="QIT11" s="19"/>
      <c r="QIU11" s="19"/>
      <c r="QIV11" s="19"/>
      <c r="QIW11" s="19"/>
      <c r="QIX11" s="19"/>
      <c r="QIY11" s="19"/>
      <c r="QIZ11" s="19"/>
      <c r="QJA11" s="19"/>
      <c r="QJB11" s="19"/>
      <c r="QJC11" s="19"/>
      <c r="QJD11" s="19"/>
      <c r="QJE11" s="19"/>
      <c r="QJF11" s="19"/>
      <c r="QJG11" s="19"/>
      <c r="QJH11" s="19"/>
      <c r="QJI11" s="19"/>
      <c r="QJJ11" s="19"/>
      <c r="QJK11" s="19"/>
      <c r="QJL11" s="19"/>
      <c r="QJM11" s="19"/>
      <c r="QJN11" s="19"/>
      <c r="QJO11" s="19"/>
      <c r="QJP11" s="19"/>
      <c r="QJQ11" s="19"/>
      <c r="QJR11" s="19"/>
      <c r="QJS11" s="19"/>
      <c r="QJT11" s="19"/>
      <c r="QJU11" s="19"/>
      <c r="QJV11" s="19"/>
      <c r="QJW11" s="19"/>
      <c r="QJX11" s="19"/>
      <c r="QJY11" s="19"/>
      <c r="QJZ11" s="19"/>
      <c r="QKA11" s="19"/>
      <c r="QKB11" s="19"/>
      <c r="QKC11" s="19"/>
      <c r="QKD11" s="19"/>
      <c r="QKE11" s="19"/>
      <c r="QKF11" s="19"/>
      <c r="QKG11" s="19"/>
      <c r="QKH11" s="19"/>
      <c r="QKI11" s="19"/>
      <c r="QKJ11" s="19"/>
      <c r="QKK11" s="19"/>
      <c r="QKL11" s="19"/>
      <c r="QKM11" s="19"/>
      <c r="QKN11" s="19"/>
      <c r="QKO11" s="19"/>
      <c r="QKP11" s="19"/>
      <c r="QKQ11" s="19"/>
      <c r="QKR11" s="19"/>
      <c r="QKS11" s="19"/>
      <c r="QKT11" s="19"/>
      <c r="QKU11" s="19"/>
      <c r="QKV11" s="19"/>
      <c r="QKW11" s="19"/>
      <c r="QKX11" s="19"/>
      <c r="QKY11" s="19"/>
      <c r="QKZ11" s="19"/>
      <c r="QLA11" s="19"/>
      <c r="QLB11" s="19"/>
      <c r="QLC11" s="19"/>
      <c r="QLD11" s="19"/>
      <c r="QLE11" s="19"/>
      <c r="QLF11" s="19"/>
      <c r="QLG11" s="19"/>
      <c r="QLH11" s="19"/>
      <c r="QLI11" s="19"/>
      <c r="QLJ11" s="19"/>
      <c r="QLK11" s="19"/>
      <c r="QLL11" s="19"/>
      <c r="QLM11" s="19"/>
      <c r="QLN11" s="19"/>
      <c r="QLO11" s="19"/>
      <c r="QLP11" s="19"/>
      <c r="QLQ11" s="19"/>
      <c r="QLR11" s="19"/>
      <c r="QLS11" s="19"/>
      <c r="QLT11" s="19"/>
      <c r="QLU11" s="19"/>
      <c r="QLV11" s="19"/>
      <c r="QLW11" s="19"/>
      <c r="QLX11" s="19"/>
      <c r="QLY11" s="19"/>
      <c r="QLZ11" s="19"/>
      <c r="QMA11" s="19"/>
      <c r="QMB11" s="19"/>
      <c r="QMC11" s="19"/>
      <c r="QMD11" s="19"/>
      <c r="QME11" s="19"/>
      <c r="QMF11" s="19"/>
      <c r="QMG11" s="19"/>
      <c r="QMH11" s="19"/>
      <c r="QMI11" s="19"/>
      <c r="QMJ11" s="19"/>
      <c r="QMK11" s="19"/>
      <c r="QML11" s="19"/>
      <c r="QMM11" s="19"/>
      <c r="QMN11" s="19"/>
      <c r="QMO11" s="19"/>
      <c r="QMP11" s="19"/>
      <c r="QMQ11" s="19"/>
      <c r="QMR11" s="19"/>
      <c r="QMS11" s="19"/>
      <c r="QMT11" s="19"/>
      <c r="QMU11" s="19"/>
      <c r="QMV11" s="19"/>
      <c r="QMW11" s="19"/>
      <c r="QMX11" s="19"/>
      <c r="QMY11" s="19"/>
      <c r="QMZ11" s="19"/>
      <c r="QNA11" s="19"/>
      <c r="QNB11" s="19"/>
      <c r="QNC11" s="19"/>
      <c r="QND11" s="19"/>
      <c r="QNE11" s="19"/>
      <c r="QNF11" s="19"/>
      <c r="QNG11" s="19"/>
      <c r="QNH11" s="19"/>
      <c r="QNI11" s="19"/>
      <c r="QNJ11" s="19"/>
      <c r="QNK11" s="19"/>
      <c r="QNL11" s="19"/>
      <c r="QNM11" s="19"/>
      <c r="QNN11" s="19"/>
      <c r="QNO11" s="19"/>
      <c r="QNP11" s="19"/>
      <c r="QNQ11" s="19"/>
      <c r="QNR11" s="19"/>
      <c r="QNS11" s="19"/>
      <c r="QNT11" s="19"/>
      <c r="QNU11" s="19"/>
      <c r="QNV11" s="19"/>
      <c r="QNW11" s="19"/>
      <c r="QNX11" s="19"/>
      <c r="QNY11" s="19"/>
      <c r="QNZ11" s="19"/>
      <c r="QOA11" s="19"/>
      <c r="QOB11" s="19"/>
      <c r="QOC11" s="19"/>
      <c r="QOD11" s="19"/>
      <c r="QOE11" s="19"/>
      <c r="QOF11" s="19"/>
      <c r="QOG11" s="19"/>
      <c r="QOH11" s="19"/>
      <c r="QOI11" s="19"/>
      <c r="QOJ11" s="19"/>
      <c r="QOK11" s="19"/>
      <c r="QOL11" s="19"/>
      <c r="QOM11" s="19"/>
      <c r="QON11" s="19"/>
      <c r="QOO11" s="19"/>
      <c r="QOP11" s="19"/>
      <c r="QOQ11" s="19"/>
      <c r="QOR11" s="19"/>
      <c r="QOS11" s="19"/>
      <c r="QOT11" s="19"/>
      <c r="QOU11" s="19"/>
      <c r="QOV11" s="19"/>
      <c r="QOW11" s="19"/>
      <c r="QOX11" s="19"/>
      <c r="QOY11" s="19"/>
      <c r="QOZ11" s="19"/>
      <c r="QPA11" s="19"/>
      <c r="QPB11" s="19"/>
      <c r="QPC11" s="19"/>
      <c r="QPD11" s="19"/>
      <c r="QPE11" s="19"/>
      <c r="QPF11" s="19"/>
      <c r="QPG11" s="19"/>
      <c r="QPH11" s="19"/>
      <c r="QPI11" s="19"/>
      <c r="QPJ11" s="19"/>
      <c r="QPK11" s="19"/>
      <c r="QPL11" s="19"/>
      <c r="QPM11" s="19"/>
      <c r="QPN11" s="19"/>
      <c r="QPO11" s="19"/>
      <c r="QPP11" s="19"/>
      <c r="QPQ11" s="19"/>
      <c r="QPR11" s="19"/>
      <c r="QPS11" s="19"/>
      <c r="QPT11" s="19"/>
      <c r="QPU11" s="19"/>
      <c r="QPV11" s="19"/>
      <c r="QPW11" s="19"/>
      <c r="QPX11" s="19"/>
      <c r="QPY11" s="19"/>
      <c r="QPZ11" s="19"/>
      <c r="QQA11" s="19"/>
      <c r="QQB11" s="19"/>
      <c r="QQC11" s="19"/>
      <c r="QQD11" s="19"/>
      <c r="QQE11" s="19"/>
      <c r="QQF11" s="19"/>
      <c r="QQG11" s="19"/>
      <c r="QQH11" s="19"/>
      <c r="QQI11" s="19"/>
      <c r="QQJ11" s="19"/>
      <c r="QQK11" s="19"/>
      <c r="QQL11" s="19"/>
      <c r="QQM11" s="19"/>
      <c r="QQN11" s="19"/>
      <c r="QQO11" s="19"/>
      <c r="QQP11" s="19"/>
      <c r="QQQ11" s="19"/>
      <c r="QQR11" s="19"/>
      <c r="QQS11" s="19"/>
      <c r="QQT11" s="19"/>
      <c r="QQU11" s="19"/>
      <c r="QQV11" s="19"/>
      <c r="QQW11" s="19"/>
      <c r="QQX11" s="19"/>
      <c r="QQY11" s="19"/>
      <c r="QQZ11" s="19"/>
      <c r="QRA11" s="19"/>
      <c r="QRB11" s="19"/>
      <c r="QRC11" s="19"/>
      <c r="QRD11" s="19"/>
      <c r="QRE11" s="19"/>
      <c r="QRF11" s="19"/>
      <c r="QRG11" s="19"/>
      <c r="QRH11" s="19"/>
      <c r="QRI11" s="19"/>
      <c r="QRJ11" s="19"/>
      <c r="QRK11" s="19"/>
      <c r="QRL11" s="19"/>
      <c r="QRM11" s="19"/>
      <c r="QRN11" s="19"/>
      <c r="QRO11" s="19"/>
      <c r="QRP11" s="19"/>
      <c r="QRQ11" s="19"/>
      <c r="QRR11" s="19"/>
      <c r="QRS11" s="19"/>
      <c r="QRT11" s="19"/>
      <c r="QRU11" s="19"/>
      <c r="QRV11" s="19"/>
      <c r="QRW11" s="19"/>
      <c r="QRX11" s="19"/>
      <c r="QRY11" s="19"/>
      <c r="QRZ11" s="19"/>
      <c r="QSA11" s="19"/>
      <c r="QSB11" s="19"/>
      <c r="QSC11" s="19"/>
      <c r="QSD11" s="19"/>
      <c r="QSE11" s="19"/>
      <c r="QSF11" s="19"/>
      <c r="QSG11" s="19"/>
      <c r="QSH11" s="19"/>
      <c r="QSI11" s="19"/>
      <c r="QSJ11" s="19"/>
      <c r="QSK11" s="19"/>
      <c r="QSL11" s="19"/>
      <c r="QSM11" s="19"/>
      <c r="QSN11" s="19"/>
      <c r="QSO11" s="19"/>
      <c r="QSP11" s="19"/>
      <c r="QSQ11" s="19"/>
      <c r="QSR11" s="19"/>
      <c r="QSS11" s="19"/>
      <c r="QST11" s="19"/>
      <c r="QSU11" s="19"/>
      <c r="QSV11" s="19"/>
      <c r="QSW11" s="19"/>
      <c r="QSX11" s="19"/>
      <c r="QSY11" s="19"/>
      <c r="QSZ11" s="19"/>
      <c r="QTA11" s="19"/>
      <c r="QTB11" s="19"/>
      <c r="QTC11" s="19"/>
      <c r="QTD11" s="19"/>
      <c r="QTE11" s="19"/>
      <c r="QTF11" s="19"/>
      <c r="QTG11" s="19"/>
      <c r="QTH11" s="19"/>
      <c r="QTI11" s="19"/>
      <c r="QTJ11" s="19"/>
      <c r="QTK11" s="19"/>
      <c r="QTL11" s="19"/>
      <c r="QTM11" s="19"/>
      <c r="QTN11" s="19"/>
      <c r="QTO11" s="19"/>
      <c r="QTP11" s="19"/>
      <c r="QTQ11" s="19"/>
      <c r="QTR11" s="19"/>
      <c r="QTS11" s="19"/>
      <c r="QTT11" s="19"/>
      <c r="QTU11" s="19"/>
      <c r="QTV11" s="19"/>
      <c r="QTW11" s="19"/>
      <c r="QTX11" s="19"/>
      <c r="QTY11" s="19"/>
      <c r="QTZ11" s="19"/>
      <c r="QUA11" s="19"/>
      <c r="QUB11" s="19"/>
      <c r="QUC11" s="19"/>
      <c r="QUD11" s="19"/>
      <c r="QUE11" s="19"/>
      <c r="QUF11" s="19"/>
      <c r="QUG11" s="19"/>
      <c r="QUH11" s="19"/>
      <c r="QUI11" s="19"/>
      <c r="QUJ11" s="19"/>
      <c r="QUK11" s="19"/>
      <c r="QUL11" s="19"/>
      <c r="QUM11" s="19"/>
      <c r="QUN11" s="19"/>
      <c r="QUO11" s="19"/>
      <c r="QUP11" s="19"/>
      <c r="QUQ11" s="19"/>
      <c r="QUR11" s="19"/>
      <c r="QUS11" s="19"/>
      <c r="QUT11" s="19"/>
      <c r="QUU11" s="19"/>
      <c r="QUV11" s="19"/>
      <c r="QUW11" s="19"/>
      <c r="QUX11" s="19"/>
      <c r="QUY11" s="19"/>
      <c r="QUZ11" s="19"/>
      <c r="QVA11" s="19"/>
      <c r="QVB11" s="19"/>
      <c r="QVC11" s="19"/>
      <c r="QVD11" s="19"/>
      <c r="QVE11" s="19"/>
      <c r="QVF11" s="19"/>
      <c r="QVG11" s="19"/>
      <c r="QVH11" s="19"/>
      <c r="QVI11" s="19"/>
      <c r="QVJ11" s="19"/>
      <c r="QVK11" s="19"/>
      <c r="QVL11" s="19"/>
      <c r="QVM11" s="19"/>
      <c r="QVN11" s="19"/>
      <c r="QVO11" s="19"/>
      <c r="QVP11" s="19"/>
      <c r="QVQ11" s="19"/>
      <c r="QVR11" s="19"/>
      <c r="QVS11" s="19"/>
      <c r="QVT11" s="19"/>
      <c r="QVU11" s="19"/>
      <c r="QVV11" s="19"/>
      <c r="QVW11" s="19"/>
      <c r="QVX11" s="19"/>
      <c r="QVY11" s="19"/>
      <c r="QVZ11" s="19"/>
      <c r="QWA11" s="19"/>
      <c r="QWB11" s="19"/>
      <c r="QWC11" s="19"/>
      <c r="QWD11" s="19"/>
      <c r="QWE11" s="19"/>
      <c r="QWF11" s="19"/>
      <c r="QWG11" s="19"/>
      <c r="QWH11" s="19"/>
      <c r="QWI11" s="19"/>
      <c r="QWJ11" s="19"/>
      <c r="QWK11" s="19"/>
      <c r="QWL11" s="19"/>
      <c r="QWM11" s="19"/>
      <c r="QWN11" s="19"/>
      <c r="QWO11" s="19"/>
      <c r="QWP11" s="19"/>
      <c r="QWQ11" s="19"/>
      <c r="QWR11" s="19"/>
      <c r="QWS11" s="19"/>
      <c r="QWT11" s="19"/>
      <c r="QWU11" s="19"/>
      <c r="QWV11" s="19"/>
      <c r="QWW11" s="19"/>
      <c r="QWX11" s="19"/>
      <c r="QWY11" s="19"/>
      <c r="QWZ11" s="19"/>
      <c r="QXA11" s="19"/>
      <c r="QXB11" s="19"/>
      <c r="QXC11" s="19"/>
      <c r="QXD11" s="19"/>
      <c r="QXE11" s="19"/>
      <c r="QXF11" s="19"/>
      <c r="QXG11" s="19"/>
      <c r="QXH11" s="19"/>
      <c r="QXI11" s="19"/>
      <c r="QXJ11" s="19"/>
      <c r="QXK11" s="19"/>
      <c r="QXL11" s="19"/>
      <c r="QXM11" s="19"/>
      <c r="QXN11" s="19"/>
      <c r="QXO11" s="19"/>
      <c r="QXP11" s="19"/>
      <c r="QXQ11" s="19"/>
      <c r="QXR11" s="19"/>
      <c r="QXS11" s="19"/>
      <c r="QXT11" s="19"/>
      <c r="QXU11" s="19"/>
      <c r="QXV11" s="19"/>
      <c r="QXW11" s="19"/>
      <c r="QXX11" s="19"/>
      <c r="QXY11" s="19"/>
      <c r="QXZ11" s="19"/>
      <c r="QYA11" s="19"/>
      <c r="QYB11" s="19"/>
      <c r="QYC11" s="19"/>
      <c r="QYD11" s="19"/>
      <c r="QYE11" s="19"/>
      <c r="QYF11" s="19"/>
      <c r="QYG11" s="19"/>
      <c r="QYH11" s="19"/>
      <c r="QYI11" s="19"/>
      <c r="QYJ11" s="19"/>
      <c r="QYK11" s="19"/>
      <c r="QYL11" s="19"/>
      <c r="QYM11" s="19"/>
      <c r="QYN11" s="19"/>
      <c r="QYO11" s="19"/>
      <c r="QYP11" s="19"/>
      <c r="QYQ11" s="19"/>
      <c r="QYR11" s="19"/>
      <c r="QYS11" s="19"/>
      <c r="QYT11" s="19"/>
      <c r="QYU11" s="19"/>
      <c r="QYV11" s="19"/>
      <c r="QYW11" s="19"/>
      <c r="QYX11" s="19"/>
      <c r="QYY11" s="19"/>
      <c r="QYZ11" s="19"/>
      <c r="QZA11" s="19"/>
      <c r="QZB11" s="19"/>
      <c r="QZC11" s="19"/>
      <c r="QZD11" s="19"/>
      <c r="QZE11" s="19"/>
      <c r="QZF11" s="19"/>
      <c r="QZG11" s="19"/>
      <c r="QZH11" s="19"/>
      <c r="QZI11" s="19"/>
      <c r="QZJ11" s="19"/>
      <c r="QZK11" s="19"/>
      <c r="QZL11" s="19"/>
      <c r="QZM11" s="19"/>
      <c r="QZN11" s="19"/>
      <c r="QZO11" s="19"/>
      <c r="QZP11" s="19"/>
      <c r="QZQ11" s="19"/>
      <c r="QZR11" s="19"/>
      <c r="QZS11" s="19"/>
      <c r="QZT11" s="19"/>
      <c r="QZU11" s="19"/>
      <c r="QZV11" s="19"/>
      <c r="QZW11" s="19"/>
      <c r="QZX11" s="19"/>
      <c r="QZY11" s="19"/>
      <c r="QZZ11" s="19"/>
      <c r="RAA11" s="19"/>
      <c r="RAB11" s="19"/>
      <c r="RAC11" s="19"/>
      <c r="RAD11" s="19"/>
      <c r="RAE11" s="19"/>
      <c r="RAF11" s="19"/>
      <c r="RAG11" s="19"/>
      <c r="RAH11" s="19"/>
      <c r="RAI11" s="19"/>
      <c r="RAJ11" s="19"/>
      <c r="RAK11" s="19"/>
      <c r="RAL11" s="19"/>
      <c r="RAM11" s="19"/>
      <c r="RAN11" s="19"/>
      <c r="RAO11" s="19"/>
      <c r="RAP11" s="19"/>
      <c r="RAQ11" s="19"/>
      <c r="RAR11" s="19"/>
      <c r="RAS11" s="19"/>
      <c r="RAT11" s="19"/>
      <c r="RAU11" s="19"/>
      <c r="RAV11" s="19"/>
      <c r="RAW11" s="19"/>
      <c r="RAX11" s="19"/>
      <c r="RAY11" s="19"/>
      <c r="RAZ11" s="19"/>
      <c r="RBA11" s="19"/>
      <c r="RBB11" s="19"/>
      <c r="RBC11" s="19"/>
      <c r="RBD11" s="19"/>
      <c r="RBE11" s="19"/>
      <c r="RBF11" s="19"/>
      <c r="RBG11" s="19"/>
      <c r="RBH11" s="19"/>
      <c r="RBI11" s="19"/>
      <c r="RBJ11" s="19"/>
      <c r="RBK11" s="19"/>
      <c r="RBL11" s="19"/>
      <c r="RBM11" s="19"/>
      <c r="RBN11" s="19"/>
      <c r="RBO11" s="19"/>
      <c r="RBP11" s="19"/>
      <c r="RBQ11" s="19"/>
      <c r="RBR11" s="19"/>
      <c r="RBS11" s="19"/>
      <c r="RBT11" s="19"/>
      <c r="RBU11" s="19"/>
      <c r="RBV11" s="19"/>
      <c r="RBW11" s="19"/>
      <c r="RBX11" s="19"/>
      <c r="RBY11" s="19"/>
      <c r="RBZ11" s="19"/>
      <c r="RCA11" s="19"/>
      <c r="RCB11" s="19"/>
      <c r="RCC11" s="19"/>
      <c r="RCD11" s="19"/>
      <c r="RCE11" s="19"/>
      <c r="RCF11" s="19"/>
      <c r="RCG11" s="19"/>
      <c r="RCH11" s="19"/>
      <c r="RCI11" s="19"/>
      <c r="RCJ11" s="19"/>
      <c r="RCK11" s="19"/>
      <c r="RCL11" s="19"/>
      <c r="RCM11" s="19"/>
      <c r="RCN11" s="19"/>
      <c r="RCO11" s="19"/>
      <c r="RCP11" s="19"/>
      <c r="RCQ11" s="19"/>
      <c r="RCR11" s="19"/>
      <c r="RCS11" s="19"/>
      <c r="RCT11" s="19"/>
      <c r="RCU11" s="19"/>
      <c r="RCV11" s="19"/>
      <c r="RCW11" s="19"/>
      <c r="RCX11" s="19"/>
      <c r="RCY11" s="19"/>
      <c r="RCZ11" s="19"/>
      <c r="RDA11" s="19"/>
      <c r="RDB11" s="19"/>
      <c r="RDC11" s="19"/>
      <c r="RDD11" s="19"/>
      <c r="RDE11" s="19"/>
      <c r="RDF11" s="19"/>
      <c r="RDG11" s="19"/>
      <c r="RDH11" s="19"/>
      <c r="RDI11" s="19"/>
      <c r="RDJ11" s="19"/>
      <c r="RDK11" s="19"/>
      <c r="RDL11" s="19"/>
      <c r="RDM11" s="19"/>
      <c r="RDN11" s="19"/>
      <c r="RDO11" s="19"/>
      <c r="RDP11" s="19"/>
      <c r="RDQ11" s="19"/>
      <c r="RDR11" s="19"/>
      <c r="RDS11" s="19"/>
      <c r="RDT11" s="19"/>
      <c r="RDU11" s="19"/>
      <c r="RDV11" s="19"/>
      <c r="RDW11" s="19"/>
      <c r="RDX11" s="19"/>
      <c r="RDY11" s="19"/>
      <c r="RDZ11" s="19"/>
      <c r="REA11" s="19"/>
      <c r="REB11" s="19"/>
      <c r="REC11" s="19"/>
      <c r="RED11" s="19"/>
      <c r="REE11" s="19"/>
      <c r="REF11" s="19"/>
      <c r="REG11" s="19"/>
      <c r="REH11" s="19"/>
      <c r="REI11" s="19"/>
      <c r="REJ11" s="19"/>
      <c r="REK11" s="19"/>
      <c r="REL11" s="19"/>
      <c r="REM11" s="19"/>
      <c r="REN11" s="19"/>
      <c r="REO11" s="19"/>
      <c r="REP11" s="19"/>
      <c r="REQ11" s="19"/>
      <c r="RER11" s="19"/>
      <c r="RES11" s="19"/>
      <c r="RET11" s="19"/>
      <c r="REU11" s="19"/>
      <c r="REV11" s="19"/>
      <c r="REW11" s="19"/>
      <c r="REX11" s="19"/>
      <c r="REY11" s="19"/>
      <c r="REZ11" s="19"/>
      <c r="RFA11" s="19"/>
      <c r="RFB11" s="19"/>
      <c r="RFC11" s="19"/>
      <c r="RFD11" s="19"/>
      <c r="RFE11" s="19"/>
      <c r="RFF11" s="19"/>
      <c r="RFG11" s="19"/>
      <c r="RFH11" s="19"/>
      <c r="RFI11" s="19"/>
      <c r="RFJ11" s="19"/>
      <c r="RFK11" s="19"/>
      <c r="RFL11" s="19"/>
      <c r="RFM11" s="19"/>
      <c r="RFN11" s="19"/>
      <c r="RFO11" s="19"/>
      <c r="RFP11" s="19"/>
      <c r="RFQ11" s="19"/>
      <c r="RFR11" s="19"/>
      <c r="RFS11" s="19"/>
      <c r="RFT11" s="19"/>
      <c r="RFU11" s="19"/>
      <c r="RFV11" s="19"/>
      <c r="RFW11" s="19"/>
      <c r="RFX11" s="19"/>
      <c r="RFY11" s="19"/>
      <c r="RFZ11" s="19"/>
      <c r="RGA11" s="19"/>
      <c r="RGB11" s="19"/>
      <c r="RGC11" s="19"/>
      <c r="RGD11" s="19"/>
      <c r="RGE11" s="19"/>
      <c r="RGF11" s="19"/>
      <c r="RGG11" s="19"/>
      <c r="RGH11" s="19"/>
      <c r="RGI11" s="19"/>
      <c r="RGJ11" s="19"/>
      <c r="RGK11" s="19"/>
      <c r="RGL11" s="19"/>
      <c r="RGM11" s="19"/>
      <c r="RGN11" s="19"/>
      <c r="RGO11" s="19"/>
      <c r="RGP11" s="19"/>
      <c r="RGQ11" s="19"/>
      <c r="RGR11" s="19"/>
      <c r="RGS11" s="19"/>
      <c r="RGT11" s="19"/>
      <c r="RGU11" s="19"/>
      <c r="RGV11" s="19"/>
      <c r="RGW11" s="19"/>
      <c r="RGX11" s="19"/>
      <c r="RGY11" s="19"/>
      <c r="RGZ11" s="19"/>
      <c r="RHA11" s="19"/>
      <c r="RHB11" s="19"/>
      <c r="RHC11" s="19"/>
      <c r="RHD11" s="19"/>
      <c r="RHE11" s="19"/>
      <c r="RHF11" s="19"/>
      <c r="RHG11" s="19"/>
      <c r="RHH11" s="19"/>
      <c r="RHI11" s="19"/>
      <c r="RHJ11" s="19"/>
      <c r="RHK11" s="19"/>
      <c r="RHL11" s="19"/>
      <c r="RHM11" s="19"/>
      <c r="RHN11" s="19"/>
      <c r="RHO11" s="19"/>
      <c r="RHP11" s="19"/>
      <c r="RHQ11" s="19"/>
      <c r="RHR11" s="19"/>
      <c r="RHS11" s="19"/>
      <c r="RHT11" s="19"/>
      <c r="RHU11" s="19"/>
      <c r="RHV11" s="19"/>
      <c r="RHW11" s="19"/>
      <c r="RHX11" s="19"/>
      <c r="RHY11" s="19"/>
      <c r="RHZ11" s="19"/>
      <c r="RIA11" s="19"/>
      <c r="RIB11" s="19"/>
      <c r="RIC11" s="19"/>
      <c r="RID11" s="19"/>
      <c r="RIE11" s="19"/>
      <c r="RIF11" s="19"/>
      <c r="RIG11" s="19"/>
      <c r="RIH11" s="19"/>
      <c r="RII11" s="19"/>
      <c r="RIJ11" s="19"/>
      <c r="RIK11" s="19"/>
      <c r="RIL11" s="19"/>
      <c r="RIM11" s="19"/>
      <c r="RIN11" s="19"/>
      <c r="RIO11" s="19"/>
      <c r="RIP11" s="19"/>
      <c r="RIQ11" s="19"/>
      <c r="RIR11" s="19"/>
      <c r="RIS11" s="19"/>
      <c r="RIT11" s="19"/>
      <c r="RIU11" s="19"/>
      <c r="RIV11" s="19"/>
      <c r="RIW11" s="19"/>
      <c r="RIX11" s="19"/>
      <c r="RIY11" s="19"/>
      <c r="RIZ11" s="19"/>
      <c r="RJA11" s="19"/>
      <c r="RJB11" s="19"/>
      <c r="RJC11" s="19"/>
      <c r="RJD11" s="19"/>
      <c r="RJE11" s="19"/>
      <c r="RJF11" s="19"/>
      <c r="RJG11" s="19"/>
      <c r="RJH11" s="19"/>
      <c r="RJI11" s="19"/>
      <c r="RJJ11" s="19"/>
      <c r="RJK11" s="19"/>
      <c r="RJL11" s="19"/>
      <c r="RJM11" s="19"/>
      <c r="RJN11" s="19"/>
      <c r="RJO11" s="19"/>
      <c r="RJP11" s="19"/>
      <c r="RJQ11" s="19"/>
      <c r="RJR11" s="19"/>
      <c r="RJS11" s="19"/>
      <c r="RJT11" s="19"/>
      <c r="RJU11" s="19"/>
      <c r="RJV11" s="19"/>
      <c r="RJW11" s="19"/>
      <c r="RJX11" s="19"/>
      <c r="RJY11" s="19"/>
      <c r="RJZ11" s="19"/>
      <c r="RKA11" s="19"/>
      <c r="RKB11" s="19"/>
      <c r="RKC11" s="19"/>
      <c r="RKD11" s="19"/>
      <c r="RKE11" s="19"/>
      <c r="RKF11" s="19"/>
      <c r="RKG11" s="19"/>
      <c r="RKH11" s="19"/>
      <c r="RKI11" s="19"/>
      <c r="RKJ11" s="19"/>
      <c r="RKK11" s="19"/>
      <c r="RKL11" s="19"/>
      <c r="RKM11" s="19"/>
      <c r="RKN11" s="19"/>
      <c r="RKO11" s="19"/>
      <c r="RKP11" s="19"/>
      <c r="RKQ11" s="19"/>
      <c r="RKR11" s="19"/>
      <c r="RKS11" s="19"/>
      <c r="RKT11" s="19"/>
      <c r="RKU11" s="19"/>
      <c r="RKV11" s="19"/>
      <c r="RKW11" s="19"/>
      <c r="RKX11" s="19"/>
      <c r="RKY11" s="19"/>
      <c r="RKZ11" s="19"/>
      <c r="RLA11" s="19"/>
      <c r="RLB11" s="19"/>
      <c r="RLC11" s="19"/>
      <c r="RLD11" s="19"/>
      <c r="RLE11" s="19"/>
      <c r="RLF11" s="19"/>
      <c r="RLG11" s="19"/>
      <c r="RLH11" s="19"/>
      <c r="RLI11" s="19"/>
      <c r="RLJ11" s="19"/>
      <c r="RLK11" s="19"/>
      <c r="RLL11" s="19"/>
      <c r="RLM11" s="19"/>
      <c r="RLN11" s="19"/>
      <c r="RLO11" s="19"/>
      <c r="RLP11" s="19"/>
      <c r="RLQ11" s="19"/>
      <c r="RLR11" s="19"/>
      <c r="RLS11" s="19"/>
      <c r="RLT11" s="19"/>
      <c r="RLU11" s="19"/>
      <c r="RLV11" s="19"/>
      <c r="RLW11" s="19"/>
      <c r="RLX11" s="19"/>
      <c r="RLY11" s="19"/>
      <c r="RLZ11" s="19"/>
      <c r="RMA11" s="19"/>
      <c r="RMB11" s="19"/>
      <c r="RMC11" s="19"/>
      <c r="RMD11" s="19"/>
      <c r="RME11" s="19"/>
      <c r="RMF11" s="19"/>
      <c r="RMG11" s="19"/>
      <c r="RMH11" s="19"/>
      <c r="RMI11" s="19"/>
      <c r="RMJ11" s="19"/>
      <c r="RMK11" s="19"/>
      <c r="RML11" s="19"/>
      <c r="RMM11" s="19"/>
      <c r="RMN11" s="19"/>
      <c r="RMO11" s="19"/>
      <c r="RMP11" s="19"/>
      <c r="RMQ11" s="19"/>
      <c r="RMR11" s="19"/>
      <c r="RMS11" s="19"/>
      <c r="RMT11" s="19"/>
      <c r="RMU11" s="19"/>
      <c r="RMV11" s="19"/>
      <c r="RMW11" s="19"/>
      <c r="RMX11" s="19"/>
      <c r="RMY11" s="19"/>
      <c r="RMZ11" s="19"/>
      <c r="RNA11" s="19"/>
      <c r="RNB11" s="19"/>
      <c r="RNC11" s="19"/>
      <c r="RND11" s="19"/>
      <c r="RNE11" s="19"/>
      <c r="RNF11" s="19"/>
      <c r="RNG11" s="19"/>
      <c r="RNH11" s="19"/>
      <c r="RNI11" s="19"/>
      <c r="RNJ11" s="19"/>
      <c r="RNK11" s="19"/>
      <c r="RNL11" s="19"/>
      <c r="RNM11" s="19"/>
      <c r="RNN11" s="19"/>
      <c r="RNO11" s="19"/>
      <c r="RNP11" s="19"/>
      <c r="RNQ11" s="19"/>
      <c r="RNR11" s="19"/>
      <c r="RNS11" s="19"/>
      <c r="RNT11" s="19"/>
      <c r="RNU11" s="19"/>
      <c r="RNV11" s="19"/>
      <c r="RNW11" s="19"/>
      <c r="RNX11" s="19"/>
      <c r="RNY11" s="19"/>
      <c r="RNZ11" s="19"/>
      <c r="ROA11" s="19"/>
      <c r="ROB11" s="19"/>
      <c r="ROC11" s="19"/>
      <c r="ROD11" s="19"/>
      <c r="ROE11" s="19"/>
      <c r="ROF11" s="19"/>
      <c r="ROG11" s="19"/>
      <c r="ROH11" s="19"/>
      <c r="ROI11" s="19"/>
      <c r="ROJ11" s="19"/>
      <c r="ROK11" s="19"/>
      <c r="ROL11" s="19"/>
      <c r="ROM11" s="19"/>
      <c r="RON11" s="19"/>
      <c r="ROO11" s="19"/>
      <c r="ROP11" s="19"/>
      <c r="ROQ11" s="19"/>
      <c r="ROR11" s="19"/>
      <c r="ROS11" s="19"/>
      <c r="ROT11" s="19"/>
      <c r="ROU11" s="19"/>
      <c r="ROV11" s="19"/>
      <c r="ROW11" s="19"/>
      <c r="ROX11" s="19"/>
      <c r="ROY11" s="19"/>
      <c r="ROZ11" s="19"/>
      <c r="RPA11" s="19"/>
      <c r="RPB11" s="19"/>
      <c r="RPC11" s="19"/>
      <c r="RPD11" s="19"/>
      <c r="RPE11" s="19"/>
      <c r="RPF11" s="19"/>
      <c r="RPG11" s="19"/>
      <c r="RPH11" s="19"/>
      <c r="RPI11" s="19"/>
      <c r="RPJ11" s="19"/>
      <c r="RPK11" s="19"/>
      <c r="RPL11" s="19"/>
      <c r="RPM11" s="19"/>
      <c r="RPN11" s="19"/>
      <c r="RPO11" s="19"/>
      <c r="RPP11" s="19"/>
      <c r="RPQ11" s="19"/>
      <c r="RPR11" s="19"/>
      <c r="RPS11" s="19"/>
      <c r="RPT11" s="19"/>
      <c r="RPU11" s="19"/>
      <c r="RPV11" s="19"/>
      <c r="RPW11" s="19"/>
      <c r="RPX11" s="19"/>
      <c r="RPY11" s="19"/>
      <c r="RPZ11" s="19"/>
      <c r="RQA11" s="19"/>
      <c r="RQB11" s="19"/>
      <c r="RQC11" s="19"/>
      <c r="RQD11" s="19"/>
      <c r="RQE11" s="19"/>
      <c r="RQF11" s="19"/>
      <c r="RQG11" s="19"/>
      <c r="RQH11" s="19"/>
      <c r="RQI11" s="19"/>
      <c r="RQJ11" s="19"/>
      <c r="RQK11" s="19"/>
      <c r="RQL11" s="19"/>
      <c r="RQM11" s="19"/>
      <c r="RQN11" s="19"/>
      <c r="RQO11" s="19"/>
      <c r="RQP11" s="19"/>
      <c r="RQQ11" s="19"/>
      <c r="RQR11" s="19"/>
      <c r="RQS11" s="19"/>
      <c r="RQT11" s="19"/>
      <c r="RQU11" s="19"/>
      <c r="RQV11" s="19"/>
      <c r="RQW11" s="19"/>
      <c r="RQX11" s="19"/>
      <c r="RQY11" s="19"/>
      <c r="RQZ11" s="19"/>
      <c r="RRA11" s="19"/>
      <c r="RRB11" s="19"/>
      <c r="RRC11" s="19"/>
      <c r="RRD11" s="19"/>
      <c r="RRE11" s="19"/>
      <c r="RRF11" s="19"/>
      <c r="RRG11" s="19"/>
      <c r="RRH11" s="19"/>
      <c r="RRI11" s="19"/>
      <c r="RRJ11" s="19"/>
      <c r="RRK11" s="19"/>
      <c r="RRL11" s="19"/>
      <c r="RRM11" s="19"/>
      <c r="RRN11" s="19"/>
      <c r="RRO11" s="19"/>
      <c r="RRP11" s="19"/>
      <c r="RRQ11" s="19"/>
      <c r="RRR11" s="19"/>
      <c r="RRS11" s="19"/>
      <c r="RRT11" s="19"/>
      <c r="RRU11" s="19"/>
      <c r="RRV11" s="19"/>
      <c r="RRW11" s="19"/>
      <c r="RRX11" s="19"/>
      <c r="RRY11" s="19"/>
      <c r="RRZ11" s="19"/>
      <c r="RSA11" s="19"/>
      <c r="RSB11" s="19"/>
      <c r="RSC11" s="19"/>
      <c r="RSD11" s="19"/>
      <c r="RSE11" s="19"/>
      <c r="RSF11" s="19"/>
      <c r="RSG11" s="19"/>
      <c r="RSH11" s="19"/>
      <c r="RSI11" s="19"/>
      <c r="RSJ11" s="19"/>
      <c r="RSK11" s="19"/>
      <c r="RSL11" s="19"/>
      <c r="RSM11" s="19"/>
      <c r="RSN11" s="19"/>
      <c r="RSO11" s="19"/>
      <c r="RSP11" s="19"/>
      <c r="RSQ11" s="19"/>
      <c r="RSR11" s="19"/>
      <c r="RSS11" s="19"/>
      <c r="RST11" s="19"/>
      <c r="RSU11" s="19"/>
      <c r="RSV11" s="19"/>
      <c r="RSW11" s="19"/>
      <c r="RSX11" s="19"/>
      <c r="RSY11" s="19"/>
      <c r="RSZ11" s="19"/>
      <c r="RTA11" s="19"/>
      <c r="RTB11" s="19"/>
      <c r="RTC11" s="19"/>
      <c r="RTD11" s="19"/>
      <c r="RTE11" s="19"/>
      <c r="RTF11" s="19"/>
      <c r="RTG11" s="19"/>
      <c r="RTH11" s="19"/>
      <c r="RTI11" s="19"/>
      <c r="RTJ11" s="19"/>
      <c r="RTK11" s="19"/>
      <c r="RTL11" s="19"/>
      <c r="RTM11" s="19"/>
      <c r="RTN11" s="19"/>
      <c r="RTO11" s="19"/>
      <c r="RTP11" s="19"/>
      <c r="RTQ11" s="19"/>
      <c r="RTR11" s="19"/>
      <c r="RTS11" s="19"/>
      <c r="RTT11" s="19"/>
      <c r="RTU11" s="19"/>
      <c r="RTV11" s="19"/>
      <c r="RTW11" s="19"/>
      <c r="RTX11" s="19"/>
      <c r="RTY11" s="19"/>
      <c r="RTZ11" s="19"/>
      <c r="RUA11" s="19"/>
      <c r="RUB11" s="19"/>
      <c r="RUC11" s="19"/>
      <c r="RUD11" s="19"/>
      <c r="RUE11" s="19"/>
      <c r="RUF11" s="19"/>
      <c r="RUG11" s="19"/>
      <c r="RUH11" s="19"/>
      <c r="RUI11" s="19"/>
      <c r="RUJ11" s="19"/>
      <c r="RUK11" s="19"/>
      <c r="RUL11" s="19"/>
      <c r="RUM11" s="19"/>
      <c r="RUN11" s="19"/>
      <c r="RUO11" s="19"/>
      <c r="RUP11" s="19"/>
      <c r="RUQ11" s="19"/>
      <c r="RUR11" s="19"/>
      <c r="RUS11" s="19"/>
      <c r="RUT11" s="19"/>
      <c r="RUU11" s="19"/>
      <c r="RUV11" s="19"/>
      <c r="RUW11" s="19"/>
      <c r="RUX11" s="19"/>
      <c r="RUY11" s="19"/>
      <c r="RUZ11" s="19"/>
      <c r="RVA11" s="19"/>
      <c r="RVB11" s="19"/>
      <c r="RVC11" s="19"/>
      <c r="RVD11" s="19"/>
      <c r="RVE11" s="19"/>
      <c r="RVF11" s="19"/>
      <c r="RVG11" s="19"/>
      <c r="RVH11" s="19"/>
      <c r="RVI11" s="19"/>
      <c r="RVJ11" s="19"/>
      <c r="RVK11" s="19"/>
      <c r="RVL11" s="19"/>
      <c r="RVM11" s="19"/>
      <c r="RVN11" s="19"/>
      <c r="RVO11" s="19"/>
      <c r="RVP11" s="19"/>
      <c r="RVQ11" s="19"/>
      <c r="RVR11" s="19"/>
      <c r="RVS11" s="19"/>
      <c r="RVT11" s="19"/>
      <c r="RVU11" s="19"/>
      <c r="RVV11" s="19"/>
      <c r="RVW11" s="19"/>
      <c r="RVX11" s="19"/>
      <c r="RVY11" s="19"/>
      <c r="RVZ11" s="19"/>
      <c r="RWA11" s="19"/>
      <c r="RWB11" s="19"/>
      <c r="RWC11" s="19"/>
      <c r="RWD11" s="19"/>
      <c r="RWE11" s="19"/>
      <c r="RWF11" s="19"/>
      <c r="RWG11" s="19"/>
      <c r="RWH11" s="19"/>
      <c r="RWI11" s="19"/>
      <c r="RWJ11" s="19"/>
      <c r="RWK11" s="19"/>
      <c r="RWL11" s="19"/>
      <c r="RWM11" s="19"/>
      <c r="RWN11" s="19"/>
      <c r="RWO11" s="19"/>
      <c r="RWP11" s="19"/>
      <c r="RWQ11" s="19"/>
      <c r="RWR11" s="19"/>
      <c r="RWS11" s="19"/>
      <c r="RWT11" s="19"/>
      <c r="RWU11" s="19"/>
      <c r="RWV11" s="19"/>
      <c r="RWW11" s="19"/>
      <c r="RWX11" s="19"/>
      <c r="RWY11" s="19"/>
      <c r="RWZ11" s="19"/>
      <c r="RXA11" s="19"/>
      <c r="RXB11" s="19"/>
      <c r="RXC11" s="19"/>
      <c r="RXD11" s="19"/>
      <c r="RXE11" s="19"/>
      <c r="RXF11" s="19"/>
      <c r="RXG11" s="19"/>
      <c r="RXH11" s="19"/>
      <c r="RXI11" s="19"/>
      <c r="RXJ11" s="19"/>
      <c r="RXK11" s="19"/>
      <c r="RXL11" s="19"/>
      <c r="RXM11" s="19"/>
      <c r="RXN11" s="19"/>
      <c r="RXO11" s="19"/>
      <c r="RXP11" s="19"/>
      <c r="RXQ11" s="19"/>
      <c r="RXR11" s="19"/>
      <c r="RXS11" s="19"/>
      <c r="RXT11" s="19"/>
      <c r="RXU11" s="19"/>
      <c r="RXV11" s="19"/>
      <c r="RXW11" s="19"/>
      <c r="RXX11" s="19"/>
      <c r="RXY11" s="19"/>
      <c r="RXZ11" s="19"/>
      <c r="RYA11" s="19"/>
      <c r="RYB11" s="19"/>
      <c r="RYC11" s="19"/>
      <c r="RYD11" s="19"/>
      <c r="RYE11" s="19"/>
      <c r="RYF11" s="19"/>
      <c r="RYG11" s="19"/>
      <c r="RYH11" s="19"/>
      <c r="RYI11" s="19"/>
      <c r="RYJ11" s="19"/>
      <c r="RYK11" s="19"/>
      <c r="RYL11" s="19"/>
      <c r="RYM11" s="19"/>
      <c r="RYN11" s="19"/>
      <c r="RYO11" s="19"/>
      <c r="RYP11" s="19"/>
      <c r="RYQ11" s="19"/>
      <c r="RYR11" s="19"/>
      <c r="RYS11" s="19"/>
      <c r="RYT11" s="19"/>
      <c r="RYU11" s="19"/>
      <c r="RYV11" s="19"/>
      <c r="RYW11" s="19"/>
      <c r="RYX11" s="19"/>
      <c r="RYY11" s="19"/>
      <c r="RYZ11" s="19"/>
      <c r="RZA11" s="19"/>
      <c r="RZB11" s="19"/>
      <c r="RZC11" s="19"/>
      <c r="RZD11" s="19"/>
      <c r="RZE11" s="19"/>
      <c r="RZF11" s="19"/>
      <c r="RZG11" s="19"/>
      <c r="RZH11" s="19"/>
      <c r="RZI11" s="19"/>
      <c r="RZJ11" s="19"/>
      <c r="RZK11" s="19"/>
      <c r="RZL11" s="19"/>
      <c r="RZM11" s="19"/>
      <c r="RZN11" s="19"/>
      <c r="RZO11" s="19"/>
      <c r="RZP11" s="19"/>
      <c r="RZQ11" s="19"/>
      <c r="RZR11" s="19"/>
      <c r="RZS11" s="19"/>
      <c r="RZT11" s="19"/>
      <c r="RZU11" s="19"/>
      <c r="RZV11" s="19"/>
      <c r="RZW11" s="19"/>
      <c r="RZX11" s="19"/>
      <c r="RZY11" s="19"/>
      <c r="RZZ11" s="19"/>
      <c r="SAA11" s="19"/>
      <c r="SAB11" s="19"/>
      <c r="SAC11" s="19"/>
      <c r="SAD11" s="19"/>
      <c r="SAE11" s="19"/>
      <c r="SAF11" s="19"/>
      <c r="SAG11" s="19"/>
      <c r="SAH11" s="19"/>
      <c r="SAI11" s="19"/>
      <c r="SAJ11" s="19"/>
      <c r="SAK11" s="19"/>
      <c r="SAL11" s="19"/>
      <c r="SAM11" s="19"/>
      <c r="SAN11" s="19"/>
      <c r="SAO11" s="19"/>
      <c r="SAP11" s="19"/>
      <c r="SAQ11" s="19"/>
      <c r="SAR11" s="19"/>
      <c r="SAS11" s="19"/>
      <c r="SAT11" s="19"/>
      <c r="SAU11" s="19"/>
      <c r="SAV11" s="19"/>
      <c r="SAW11" s="19"/>
      <c r="SAX11" s="19"/>
      <c r="SAY11" s="19"/>
      <c r="SAZ11" s="19"/>
      <c r="SBA11" s="19"/>
      <c r="SBB11" s="19"/>
      <c r="SBC11" s="19"/>
      <c r="SBD11" s="19"/>
      <c r="SBE11" s="19"/>
      <c r="SBF11" s="19"/>
      <c r="SBG11" s="19"/>
      <c r="SBH11" s="19"/>
      <c r="SBI11" s="19"/>
      <c r="SBJ11" s="19"/>
      <c r="SBK11" s="19"/>
      <c r="SBL11" s="19"/>
      <c r="SBM11" s="19"/>
      <c r="SBN11" s="19"/>
      <c r="SBO11" s="19"/>
      <c r="SBP11" s="19"/>
      <c r="SBQ11" s="19"/>
      <c r="SBR11" s="19"/>
      <c r="SBS11" s="19"/>
      <c r="SBT11" s="19"/>
      <c r="SBU11" s="19"/>
      <c r="SBV11" s="19"/>
      <c r="SBW11" s="19"/>
      <c r="SBX11" s="19"/>
      <c r="SBY11" s="19"/>
      <c r="SBZ11" s="19"/>
      <c r="SCA11" s="19"/>
      <c r="SCB11" s="19"/>
      <c r="SCC11" s="19"/>
      <c r="SCD11" s="19"/>
      <c r="SCE11" s="19"/>
      <c r="SCF11" s="19"/>
      <c r="SCG11" s="19"/>
      <c r="SCH11" s="19"/>
      <c r="SCI11" s="19"/>
      <c r="SCJ11" s="19"/>
      <c r="SCK11" s="19"/>
      <c r="SCL11" s="19"/>
      <c r="SCM11" s="19"/>
      <c r="SCN11" s="19"/>
      <c r="SCO11" s="19"/>
      <c r="SCP11" s="19"/>
      <c r="SCQ11" s="19"/>
      <c r="SCR11" s="19"/>
      <c r="SCS11" s="19"/>
      <c r="SCT11" s="19"/>
      <c r="SCU11" s="19"/>
      <c r="SCV11" s="19"/>
      <c r="SCW11" s="19"/>
      <c r="SCX11" s="19"/>
      <c r="SCY11" s="19"/>
      <c r="SCZ11" s="19"/>
      <c r="SDA11" s="19"/>
      <c r="SDB11" s="19"/>
      <c r="SDC11" s="19"/>
      <c r="SDD11" s="19"/>
      <c r="SDE11" s="19"/>
      <c r="SDF11" s="19"/>
      <c r="SDG11" s="19"/>
      <c r="SDH11" s="19"/>
      <c r="SDI11" s="19"/>
      <c r="SDJ11" s="19"/>
      <c r="SDK11" s="19"/>
      <c r="SDL11" s="19"/>
      <c r="SDM11" s="19"/>
      <c r="SDN11" s="19"/>
      <c r="SDO11" s="19"/>
      <c r="SDP11" s="19"/>
      <c r="SDQ11" s="19"/>
      <c r="SDR11" s="19"/>
      <c r="SDS11" s="19"/>
      <c r="SDT11" s="19"/>
      <c r="SDU11" s="19"/>
      <c r="SDV11" s="19"/>
      <c r="SDW11" s="19"/>
      <c r="SDX11" s="19"/>
      <c r="SDY11" s="19"/>
      <c r="SDZ11" s="19"/>
      <c r="SEA11" s="19"/>
      <c r="SEB11" s="19"/>
      <c r="SEC11" s="19"/>
      <c r="SED11" s="19"/>
      <c r="SEE11" s="19"/>
      <c r="SEF11" s="19"/>
      <c r="SEG11" s="19"/>
      <c r="SEH11" s="19"/>
      <c r="SEI11" s="19"/>
      <c r="SEJ11" s="19"/>
      <c r="SEK11" s="19"/>
      <c r="SEL11" s="19"/>
      <c r="SEM11" s="19"/>
      <c r="SEN11" s="19"/>
      <c r="SEO11" s="19"/>
      <c r="SEP11" s="19"/>
      <c r="SEQ11" s="19"/>
      <c r="SER11" s="19"/>
      <c r="SES11" s="19"/>
      <c r="SET11" s="19"/>
      <c r="SEU11" s="19"/>
      <c r="SEV11" s="19"/>
      <c r="SEW11" s="19"/>
      <c r="SEX11" s="19"/>
      <c r="SEY11" s="19"/>
      <c r="SEZ11" s="19"/>
      <c r="SFA11" s="19"/>
      <c r="SFB11" s="19"/>
      <c r="SFC11" s="19"/>
      <c r="SFD11" s="19"/>
      <c r="SFE11" s="19"/>
      <c r="SFF11" s="19"/>
      <c r="SFG11" s="19"/>
      <c r="SFH11" s="19"/>
      <c r="SFI11" s="19"/>
      <c r="SFJ11" s="19"/>
      <c r="SFK11" s="19"/>
      <c r="SFL11" s="19"/>
      <c r="SFM11" s="19"/>
      <c r="SFN11" s="19"/>
      <c r="SFO11" s="19"/>
      <c r="SFP11" s="19"/>
      <c r="SFQ11" s="19"/>
      <c r="SFR11" s="19"/>
      <c r="SFS11" s="19"/>
      <c r="SFT11" s="19"/>
      <c r="SFU11" s="19"/>
      <c r="SFV11" s="19"/>
      <c r="SFW11" s="19"/>
      <c r="SFX11" s="19"/>
      <c r="SFY11" s="19"/>
      <c r="SFZ11" s="19"/>
      <c r="SGA11" s="19"/>
      <c r="SGB11" s="19"/>
      <c r="SGC11" s="19"/>
      <c r="SGD11" s="19"/>
      <c r="SGE11" s="19"/>
      <c r="SGF11" s="19"/>
      <c r="SGG11" s="19"/>
      <c r="SGH11" s="19"/>
      <c r="SGI11" s="19"/>
      <c r="SGJ11" s="19"/>
      <c r="SGK11" s="19"/>
      <c r="SGL11" s="19"/>
      <c r="SGM11" s="19"/>
      <c r="SGN11" s="19"/>
      <c r="SGO11" s="19"/>
      <c r="SGP11" s="19"/>
      <c r="SGQ11" s="19"/>
      <c r="SGR11" s="19"/>
      <c r="SGS11" s="19"/>
      <c r="SGT11" s="19"/>
      <c r="SGU11" s="19"/>
      <c r="SGV11" s="19"/>
      <c r="SGW11" s="19"/>
      <c r="SGX11" s="19"/>
      <c r="SGY11" s="19"/>
      <c r="SGZ11" s="19"/>
      <c r="SHA11" s="19"/>
      <c r="SHB11" s="19"/>
      <c r="SHC11" s="19"/>
      <c r="SHD11" s="19"/>
      <c r="SHE11" s="19"/>
      <c r="SHF11" s="19"/>
      <c r="SHG11" s="19"/>
      <c r="SHH11" s="19"/>
      <c r="SHI11" s="19"/>
      <c r="SHJ11" s="19"/>
      <c r="SHK11" s="19"/>
      <c r="SHL11" s="19"/>
      <c r="SHM11" s="19"/>
      <c r="SHN11" s="19"/>
      <c r="SHO11" s="19"/>
      <c r="SHP11" s="19"/>
      <c r="SHQ11" s="19"/>
      <c r="SHR11" s="19"/>
      <c r="SHS11" s="19"/>
      <c r="SHT11" s="19"/>
      <c r="SHU11" s="19"/>
      <c r="SHV11" s="19"/>
      <c r="SHW11" s="19"/>
      <c r="SHX11" s="19"/>
      <c r="SHY11" s="19"/>
      <c r="SHZ11" s="19"/>
      <c r="SIA11" s="19"/>
      <c r="SIB11" s="19"/>
      <c r="SIC11" s="19"/>
      <c r="SID11" s="19"/>
      <c r="SIE11" s="19"/>
      <c r="SIF11" s="19"/>
      <c r="SIG11" s="19"/>
      <c r="SIH11" s="19"/>
      <c r="SII11" s="19"/>
      <c r="SIJ11" s="19"/>
      <c r="SIK11" s="19"/>
      <c r="SIL11" s="19"/>
      <c r="SIM11" s="19"/>
      <c r="SIN11" s="19"/>
      <c r="SIO11" s="19"/>
      <c r="SIP11" s="19"/>
      <c r="SIQ11" s="19"/>
      <c r="SIR11" s="19"/>
      <c r="SIS11" s="19"/>
      <c r="SIT11" s="19"/>
      <c r="SIU11" s="19"/>
      <c r="SIV11" s="19"/>
      <c r="SIW11" s="19"/>
      <c r="SIX11" s="19"/>
      <c r="SIY11" s="19"/>
      <c r="SIZ11" s="19"/>
      <c r="SJA11" s="19"/>
      <c r="SJB11" s="19"/>
      <c r="SJC11" s="19"/>
      <c r="SJD11" s="19"/>
      <c r="SJE11" s="19"/>
      <c r="SJF11" s="19"/>
      <c r="SJG11" s="19"/>
      <c r="SJH11" s="19"/>
      <c r="SJI11" s="19"/>
      <c r="SJJ11" s="19"/>
      <c r="SJK11" s="19"/>
      <c r="SJL11" s="19"/>
      <c r="SJM11" s="19"/>
      <c r="SJN11" s="19"/>
      <c r="SJO11" s="19"/>
      <c r="SJP11" s="19"/>
      <c r="SJQ11" s="19"/>
      <c r="SJR11" s="19"/>
      <c r="SJS11" s="19"/>
      <c r="SJT11" s="19"/>
      <c r="SJU11" s="19"/>
      <c r="SJV11" s="19"/>
      <c r="SJW11" s="19"/>
      <c r="SJX11" s="19"/>
      <c r="SJY11" s="19"/>
      <c r="SJZ11" s="19"/>
      <c r="SKA11" s="19"/>
      <c r="SKB11" s="19"/>
      <c r="SKC11" s="19"/>
      <c r="SKD11" s="19"/>
      <c r="SKE11" s="19"/>
      <c r="SKF11" s="19"/>
      <c r="SKG11" s="19"/>
      <c r="SKH11" s="19"/>
      <c r="SKI11" s="19"/>
      <c r="SKJ11" s="19"/>
      <c r="SKK11" s="19"/>
      <c r="SKL11" s="19"/>
      <c r="SKM11" s="19"/>
      <c r="SKN11" s="19"/>
      <c r="SKO11" s="19"/>
      <c r="SKP11" s="19"/>
      <c r="SKQ11" s="19"/>
      <c r="SKR11" s="19"/>
      <c r="SKS11" s="19"/>
      <c r="SKT11" s="19"/>
      <c r="SKU11" s="19"/>
      <c r="SKV11" s="19"/>
      <c r="SKW11" s="19"/>
      <c r="SKX11" s="19"/>
      <c r="SKY11" s="19"/>
      <c r="SKZ11" s="19"/>
      <c r="SLA11" s="19"/>
      <c r="SLB11" s="19"/>
      <c r="SLC11" s="19"/>
      <c r="SLD11" s="19"/>
      <c r="SLE11" s="19"/>
      <c r="SLF11" s="19"/>
      <c r="SLG11" s="19"/>
      <c r="SLH11" s="19"/>
      <c r="SLI11" s="19"/>
      <c r="SLJ11" s="19"/>
      <c r="SLK11" s="19"/>
      <c r="SLL11" s="19"/>
      <c r="SLM11" s="19"/>
      <c r="SLN11" s="19"/>
      <c r="SLO11" s="19"/>
      <c r="SLP11" s="19"/>
      <c r="SLQ11" s="19"/>
      <c r="SLR11" s="19"/>
      <c r="SLS11" s="19"/>
      <c r="SLT11" s="19"/>
      <c r="SLU11" s="19"/>
      <c r="SLV11" s="19"/>
      <c r="SLW11" s="19"/>
      <c r="SLX11" s="19"/>
      <c r="SLY11" s="19"/>
      <c r="SLZ11" s="19"/>
      <c r="SMA11" s="19"/>
      <c r="SMB11" s="19"/>
      <c r="SMC11" s="19"/>
      <c r="SMD11" s="19"/>
      <c r="SME11" s="19"/>
      <c r="SMF11" s="19"/>
      <c r="SMG11" s="19"/>
      <c r="SMH11" s="19"/>
      <c r="SMI11" s="19"/>
      <c r="SMJ11" s="19"/>
      <c r="SMK11" s="19"/>
      <c r="SML11" s="19"/>
      <c r="SMM11" s="19"/>
      <c r="SMN11" s="19"/>
      <c r="SMO11" s="19"/>
      <c r="SMP11" s="19"/>
      <c r="SMQ11" s="19"/>
      <c r="SMR11" s="19"/>
      <c r="SMS11" s="19"/>
      <c r="SMT11" s="19"/>
      <c r="SMU11" s="19"/>
      <c r="SMV11" s="19"/>
      <c r="SMW11" s="19"/>
      <c r="SMX11" s="19"/>
      <c r="SMY11" s="19"/>
      <c r="SMZ11" s="19"/>
      <c r="SNA11" s="19"/>
      <c r="SNB11" s="19"/>
      <c r="SNC11" s="19"/>
      <c r="SND11" s="19"/>
      <c r="SNE11" s="19"/>
      <c r="SNF11" s="19"/>
      <c r="SNG11" s="19"/>
      <c r="SNH11" s="19"/>
      <c r="SNI11" s="19"/>
      <c r="SNJ11" s="19"/>
      <c r="SNK11" s="19"/>
      <c r="SNL11" s="19"/>
      <c r="SNM11" s="19"/>
      <c r="SNN11" s="19"/>
      <c r="SNO11" s="19"/>
      <c r="SNP11" s="19"/>
      <c r="SNQ11" s="19"/>
      <c r="SNR11" s="19"/>
      <c r="SNS11" s="19"/>
      <c r="SNT11" s="19"/>
      <c r="SNU11" s="19"/>
      <c r="SNV11" s="19"/>
      <c r="SNW11" s="19"/>
      <c r="SNX11" s="19"/>
      <c r="SNY11" s="19"/>
      <c r="SNZ11" s="19"/>
      <c r="SOA11" s="19"/>
      <c r="SOB11" s="19"/>
      <c r="SOC11" s="19"/>
      <c r="SOD11" s="19"/>
      <c r="SOE11" s="19"/>
      <c r="SOF11" s="19"/>
      <c r="SOG11" s="19"/>
      <c r="SOH11" s="19"/>
      <c r="SOI11" s="19"/>
      <c r="SOJ11" s="19"/>
      <c r="SOK11" s="19"/>
      <c r="SOL11" s="19"/>
      <c r="SOM11" s="19"/>
      <c r="SON11" s="19"/>
      <c r="SOO11" s="19"/>
      <c r="SOP11" s="19"/>
      <c r="SOQ11" s="19"/>
      <c r="SOR11" s="19"/>
      <c r="SOS11" s="19"/>
      <c r="SOT11" s="19"/>
      <c r="SOU11" s="19"/>
      <c r="SOV11" s="19"/>
      <c r="SOW11" s="19"/>
      <c r="SOX11" s="19"/>
      <c r="SOY11" s="19"/>
      <c r="SOZ11" s="19"/>
      <c r="SPA11" s="19"/>
      <c r="SPB11" s="19"/>
      <c r="SPC11" s="19"/>
      <c r="SPD11" s="19"/>
      <c r="SPE11" s="19"/>
      <c r="SPF11" s="19"/>
      <c r="SPG11" s="19"/>
      <c r="SPH11" s="19"/>
      <c r="SPI11" s="19"/>
      <c r="SPJ11" s="19"/>
      <c r="SPK11" s="19"/>
      <c r="SPL11" s="19"/>
      <c r="SPM11" s="19"/>
      <c r="SPN11" s="19"/>
      <c r="SPO11" s="19"/>
      <c r="SPP11" s="19"/>
      <c r="SPQ11" s="19"/>
      <c r="SPR11" s="19"/>
      <c r="SPS11" s="19"/>
      <c r="SPT11" s="19"/>
      <c r="SPU11" s="19"/>
      <c r="SPV11" s="19"/>
      <c r="SPW11" s="19"/>
      <c r="SPX11" s="19"/>
      <c r="SPY11" s="19"/>
      <c r="SPZ11" s="19"/>
      <c r="SQA11" s="19"/>
      <c r="SQB11" s="19"/>
      <c r="SQC11" s="19"/>
      <c r="SQD11" s="19"/>
      <c r="SQE11" s="19"/>
      <c r="SQF11" s="19"/>
      <c r="SQG11" s="19"/>
      <c r="SQH11" s="19"/>
      <c r="SQI11" s="19"/>
      <c r="SQJ11" s="19"/>
      <c r="SQK11" s="19"/>
      <c r="SQL11" s="19"/>
      <c r="SQM11" s="19"/>
      <c r="SQN11" s="19"/>
      <c r="SQO11" s="19"/>
      <c r="SQP11" s="19"/>
      <c r="SQQ11" s="19"/>
      <c r="SQR11" s="19"/>
      <c r="SQS11" s="19"/>
      <c r="SQT11" s="19"/>
      <c r="SQU11" s="19"/>
      <c r="SQV11" s="19"/>
      <c r="SQW11" s="19"/>
      <c r="SQX11" s="19"/>
      <c r="SQY11" s="19"/>
      <c r="SQZ11" s="19"/>
      <c r="SRA11" s="19"/>
      <c r="SRB11" s="19"/>
      <c r="SRC11" s="19"/>
      <c r="SRD11" s="19"/>
      <c r="SRE11" s="19"/>
      <c r="SRF11" s="19"/>
      <c r="SRG11" s="19"/>
      <c r="SRH11" s="19"/>
      <c r="SRI11" s="19"/>
      <c r="SRJ11" s="19"/>
      <c r="SRK11" s="19"/>
      <c r="SRL11" s="19"/>
      <c r="SRM11" s="19"/>
      <c r="SRN11" s="19"/>
      <c r="SRO11" s="19"/>
      <c r="SRP11" s="19"/>
      <c r="SRQ11" s="19"/>
      <c r="SRR11" s="19"/>
      <c r="SRS11" s="19"/>
      <c r="SRT11" s="19"/>
      <c r="SRU11" s="19"/>
      <c r="SRV11" s="19"/>
      <c r="SRW11" s="19"/>
      <c r="SRX11" s="19"/>
      <c r="SRY11" s="19"/>
      <c r="SRZ11" s="19"/>
      <c r="SSA11" s="19"/>
      <c r="SSB11" s="19"/>
      <c r="SSC11" s="19"/>
      <c r="SSD11" s="19"/>
      <c r="SSE11" s="19"/>
      <c r="SSF11" s="19"/>
      <c r="SSG11" s="19"/>
      <c r="SSH11" s="19"/>
      <c r="SSI11" s="19"/>
      <c r="SSJ11" s="19"/>
      <c r="SSK11" s="19"/>
      <c r="SSL11" s="19"/>
      <c r="SSM11" s="19"/>
      <c r="SSN11" s="19"/>
      <c r="SSO11" s="19"/>
      <c r="SSP11" s="19"/>
      <c r="SSQ11" s="19"/>
      <c r="SSR11" s="19"/>
      <c r="SSS11" s="19"/>
      <c r="SST11" s="19"/>
      <c r="SSU11" s="19"/>
      <c r="SSV11" s="19"/>
      <c r="SSW11" s="19"/>
      <c r="SSX11" s="19"/>
      <c r="SSY11" s="19"/>
      <c r="SSZ11" s="19"/>
      <c r="STA11" s="19"/>
      <c r="STB11" s="19"/>
      <c r="STC11" s="19"/>
      <c r="STD11" s="19"/>
      <c r="STE11" s="19"/>
      <c r="STF11" s="19"/>
      <c r="STG11" s="19"/>
      <c r="STH11" s="19"/>
      <c r="STI11" s="19"/>
      <c r="STJ11" s="19"/>
      <c r="STK11" s="19"/>
      <c r="STL11" s="19"/>
      <c r="STM11" s="19"/>
      <c r="STN11" s="19"/>
      <c r="STO11" s="19"/>
      <c r="STP11" s="19"/>
      <c r="STQ11" s="19"/>
      <c r="STR11" s="19"/>
      <c r="STS11" s="19"/>
      <c r="STT11" s="19"/>
      <c r="STU11" s="19"/>
      <c r="STV11" s="19"/>
      <c r="STW11" s="19"/>
      <c r="STX11" s="19"/>
      <c r="STY11" s="19"/>
      <c r="STZ11" s="19"/>
      <c r="SUA11" s="19"/>
      <c r="SUB11" s="19"/>
      <c r="SUC11" s="19"/>
      <c r="SUD11" s="19"/>
      <c r="SUE11" s="19"/>
      <c r="SUF11" s="19"/>
      <c r="SUG11" s="19"/>
      <c r="SUH11" s="19"/>
      <c r="SUI11" s="19"/>
      <c r="SUJ11" s="19"/>
      <c r="SUK11" s="19"/>
      <c r="SUL11" s="19"/>
      <c r="SUM11" s="19"/>
      <c r="SUN11" s="19"/>
      <c r="SUO11" s="19"/>
      <c r="SUP11" s="19"/>
      <c r="SUQ11" s="19"/>
      <c r="SUR11" s="19"/>
      <c r="SUS11" s="19"/>
      <c r="SUT11" s="19"/>
      <c r="SUU11" s="19"/>
      <c r="SUV11" s="19"/>
      <c r="SUW11" s="19"/>
      <c r="SUX11" s="19"/>
      <c r="SUY11" s="19"/>
      <c r="SUZ11" s="19"/>
      <c r="SVA11" s="19"/>
      <c r="SVB11" s="19"/>
      <c r="SVC11" s="19"/>
      <c r="SVD11" s="19"/>
      <c r="SVE11" s="19"/>
      <c r="SVF11" s="19"/>
      <c r="SVG11" s="19"/>
      <c r="SVH11" s="19"/>
      <c r="SVI11" s="19"/>
      <c r="SVJ11" s="19"/>
      <c r="SVK11" s="19"/>
      <c r="SVL11" s="19"/>
      <c r="SVM11" s="19"/>
      <c r="SVN11" s="19"/>
      <c r="SVO11" s="19"/>
      <c r="SVP11" s="19"/>
      <c r="SVQ11" s="19"/>
      <c r="SVR11" s="19"/>
      <c r="SVS11" s="19"/>
      <c r="SVT11" s="19"/>
      <c r="SVU11" s="19"/>
      <c r="SVV11" s="19"/>
      <c r="SVW11" s="19"/>
      <c r="SVX11" s="19"/>
      <c r="SVY11" s="19"/>
      <c r="SVZ11" s="19"/>
      <c r="SWA11" s="19"/>
      <c r="SWB11" s="19"/>
      <c r="SWC11" s="19"/>
      <c r="SWD11" s="19"/>
      <c r="SWE11" s="19"/>
      <c r="SWF11" s="19"/>
      <c r="SWG11" s="19"/>
      <c r="SWH11" s="19"/>
      <c r="SWI11" s="19"/>
      <c r="SWJ11" s="19"/>
      <c r="SWK11" s="19"/>
      <c r="SWL11" s="19"/>
      <c r="SWM11" s="19"/>
      <c r="SWN11" s="19"/>
      <c r="SWO11" s="19"/>
      <c r="SWP11" s="19"/>
      <c r="SWQ11" s="19"/>
      <c r="SWR11" s="19"/>
      <c r="SWS11" s="19"/>
      <c r="SWT11" s="19"/>
      <c r="SWU11" s="19"/>
      <c r="SWV11" s="19"/>
      <c r="SWW11" s="19"/>
      <c r="SWX11" s="19"/>
      <c r="SWY11" s="19"/>
      <c r="SWZ11" s="19"/>
      <c r="SXA11" s="19"/>
      <c r="SXB11" s="19"/>
      <c r="SXC11" s="19"/>
      <c r="SXD11" s="19"/>
      <c r="SXE11" s="19"/>
      <c r="SXF11" s="19"/>
      <c r="SXG11" s="19"/>
      <c r="SXH11" s="19"/>
      <c r="SXI11" s="19"/>
      <c r="SXJ11" s="19"/>
      <c r="SXK11" s="19"/>
      <c r="SXL11" s="19"/>
      <c r="SXM11" s="19"/>
      <c r="SXN11" s="19"/>
      <c r="SXO11" s="19"/>
      <c r="SXP11" s="19"/>
      <c r="SXQ11" s="19"/>
      <c r="SXR11" s="19"/>
      <c r="SXS11" s="19"/>
      <c r="SXT11" s="19"/>
      <c r="SXU11" s="19"/>
      <c r="SXV11" s="19"/>
      <c r="SXW11" s="19"/>
      <c r="SXX11" s="19"/>
      <c r="SXY11" s="19"/>
      <c r="SXZ11" s="19"/>
      <c r="SYA11" s="19"/>
      <c r="SYB11" s="19"/>
      <c r="SYC11" s="19"/>
      <c r="SYD11" s="19"/>
      <c r="SYE11" s="19"/>
      <c r="SYF11" s="19"/>
      <c r="SYG11" s="19"/>
      <c r="SYH11" s="19"/>
      <c r="SYI11" s="19"/>
      <c r="SYJ11" s="19"/>
      <c r="SYK11" s="19"/>
      <c r="SYL11" s="19"/>
      <c r="SYM11" s="19"/>
      <c r="SYN11" s="19"/>
      <c r="SYO11" s="19"/>
      <c r="SYP11" s="19"/>
      <c r="SYQ11" s="19"/>
      <c r="SYR11" s="19"/>
      <c r="SYS11" s="19"/>
      <c r="SYT11" s="19"/>
      <c r="SYU11" s="19"/>
      <c r="SYV11" s="19"/>
      <c r="SYW11" s="19"/>
      <c r="SYX11" s="19"/>
      <c r="SYY11" s="19"/>
      <c r="SYZ11" s="19"/>
      <c r="SZA11" s="19"/>
      <c r="SZB11" s="19"/>
      <c r="SZC11" s="19"/>
      <c r="SZD11" s="19"/>
      <c r="SZE11" s="19"/>
      <c r="SZF11" s="19"/>
      <c r="SZG11" s="19"/>
      <c r="SZH11" s="19"/>
      <c r="SZI11" s="19"/>
      <c r="SZJ11" s="19"/>
      <c r="SZK11" s="19"/>
      <c r="SZL11" s="19"/>
      <c r="SZM11" s="19"/>
      <c r="SZN11" s="19"/>
      <c r="SZO11" s="19"/>
      <c r="SZP11" s="19"/>
      <c r="SZQ11" s="19"/>
      <c r="SZR11" s="19"/>
      <c r="SZS11" s="19"/>
      <c r="SZT11" s="19"/>
      <c r="SZU11" s="19"/>
      <c r="SZV11" s="19"/>
      <c r="SZW11" s="19"/>
      <c r="SZX11" s="19"/>
      <c r="SZY11" s="19"/>
      <c r="SZZ11" s="19"/>
      <c r="TAA11" s="19"/>
      <c r="TAB11" s="19"/>
      <c r="TAC11" s="19"/>
      <c r="TAD11" s="19"/>
      <c r="TAE11" s="19"/>
      <c r="TAF11" s="19"/>
      <c r="TAG11" s="19"/>
      <c r="TAH11" s="19"/>
      <c r="TAI11" s="19"/>
      <c r="TAJ11" s="19"/>
      <c r="TAK11" s="19"/>
      <c r="TAL11" s="19"/>
      <c r="TAM11" s="19"/>
      <c r="TAN11" s="19"/>
      <c r="TAO11" s="19"/>
      <c r="TAP11" s="19"/>
      <c r="TAQ11" s="19"/>
      <c r="TAR11" s="19"/>
      <c r="TAS11" s="19"/>
      <c r="TAT11" s="19"/>
      <c r="TAU11" s="19"/>
      <c r="TAV11" s="19"/>
      <c r="TAW11" s="19"/>
      <c r="TAX11" s="19"/>
      <c r="TAY11" s="19"/>
      <c r="TAZ11" s="19"/>
      <c r="TBA11" s="19"/>
      <c r="TBB11" s="19"/>
      <c r="TBC11" s="19"/>
      <c r="TBD11" s="19"/>
      <c r="TBE11" s="19"/>
      <c r="TBF11" s="19"/>
      <c r="TBG11" s="19"/>
      <c r="TBH11" s="19"/>
      <c r="TBI11" s="19"/>
      <c r="TBJ11" s="19"/>
      <c r="TBK11" s="19"/>
      <c r="TBL11" s="19"/>
      <c r="TBM11" s="19"/>
      <c r="TBN11" s="19"/>
      <c r="TBO11" s="19"/>
      <c r="TBP11" s="19"/>
      <c r="TBQ11" s="19"/>
      <c r="TBR11" s="19"/>
      <c r="TBS11" s="19"/>
      <c r="TBT11" s="19"/>
      <c r="TBU11" s="19"/>
      <c r="TBV11" s="19"/>
      <c r="TBW11" s="19"/>
      <c r="TBX11" s="19"/>
      <c r="TBY11" s="19"/>
      <c r="TBZ11" s="19"/>
      <c r="TCA11" s="19"/>
      <c r="TCB11" s="19"/>
      <c r="TCC11" s="19"/>
      <c r="TCD11" s="19"/>
      <c r="TCE11" s="19"/>
      <c r="TCF11" s="19"/>
      <c r="TCG11" s="19"/>
      <c r="TCH11" s="19"/>
      <c r="TCI11" s="19"/>
      <c r="TCJ11" s="19"/>
      <c r="TCK11" s="19"/>
      <c r="TCL11" s="19"/>
      <c r="TCM11" s="19"/>
      <c r="TCN11" s="19"/>
      <c r="TCO11" s="19"/>
      <c r="TCP11" s="19"/>
      <c r="TCQ11" s="19"/>
      <c r="TCR11" s="19"/>
      <c r="TCS11" s="19"/>
      <c r="TCT11" s="19"/>
      <c r="TCU11" s="19"/>
      <c r="TCV11" s="19"/>
      <c r="TCW11" s="19"/>
      <c r="TCX11" s="19"/>
      <c r="TCY11" s="19"/>
      <c r="TCZ11" s="19"/>
      <c r="TDA11" s="19"/>
      <c r="TDB11" s="19"/>
      <c r="TDC11" s="19"/>
      <c r="TDD11" s="19"/>
      <c r="TDE11" s="19"/>
      <c r="TDF11" s="19"/>
      <c r="TDG11" s="19"/>
      <c r="TDH11" s="19"/>
      <c r="TDI11" s="19"/>
      <c r="TDJ11" s="19"/>
      <c r="TDK11" s="19"/>
      <c r="TDL11" s="19"/>
      <c r="TDM11" s="19"/>
      <c r="TDN11" s="19"/>
      <c r="TDO11" s="19"/>
      <c r="TDP11" s="19"/>
      <c r="TDQ11" s="19"/>
      <c r="TDR11" s="19"/>
      <c r="TDS11" s="19"/>
      <c r="TDT11" s="19"/>
      <c r="TDU11" s="19"/>
      <c r="TDV11" s="19"/>
      <c r="TDW11" s="19"/>
      <c r="TDX11" s="19"/>
      <c r="TDY11" s="19"/>
      <c r="TDZ11" s="19"/>
      <c r="TEA11" s="19"/>
      <c r="TEB11" s="19"/>
      <c r="TEC11" s="19"/>
      <c r="TED11" s="19"/>
      <c r="TEE11" s="19"/>
      <c r="TEF11" s="19"/>
      <c r="TEG11" s="19"/>
      <c r="TEH11" s="19"/>
      <c r="TEI11" s="19"/>
      <c r="TEJ11" s="19"/>
      <c r="TEK11" s="19"/>
      <c r="TEL11" s="19"/>
      <c r="TEM11" s="19"/>
      <c r="TEN11" s="19"/>
      <c r="TEO11" s="19"/>
      <c r="TEP11" s="19"/>
      <c r="TEQ11" s="19"/>
      <c r="TER11" s="19"/>
      <c r="TES11" s="19"/>
      <c r="TET11" s="19"/>
      <c r="TEU11" s="19"/>
      <c r="TEV11" s="19"/>
      <c r="TEW11" s="19"/>
      <c r="TEX11" s="19"/>
      <c r="TEY11" s="19"/>
      <c r="TEZ11" s="19"/>
      <c r="TFA11" s="19"/>
      <c r="TFB11" s="19"/>
      <c r="TFC11" s="19"/>
      <c r="TFD11" s="19"/>
      <c r="TFE11" s="19"/>
      <c r="TFF11" s="19"/>
      <c r="TFG11" s="19"/>
      <c r="TFH11" s="19"/>
      <c r="TFI11" s="19"/>
      <c r="TFJ11" s="19"/>
      <c r="TFK11" s="19"/>
      <c r="TFL11" s="19"/>
      <c r="TFM11" s="19"/>
      <c r="TFN11" s="19"/>
      <c r="TFO11" s="19"/>
      <c r="TFP11" s="19"/>
      <c r="TFQ11" s="19"/>
      <c r="TFR11" s="19"/>
      <c r="TFS11" s="19"/>
      <c r="TFT11" s="19"/>
      <c r="TFU11" s="19"/>
      <c r="TFV11" s="19"/>
      <c r="TFW11" s="19"/>
      <c r="TFX11" s="19"/>
      <c r="TFY11" s="19"/>
      <c r="TFZ11" s="19"/>
      <c r="TGA11" s="19"/>
      <c r="TGB11" s="19"/>
      <c r="TGC11" s="19"/>
      <c r="TGD11" s="19"/>
      <c r="TGE11" s="19"/>
      <c r="TGF11" s="19"/>
      <c r="TGG11" s="19"/>
      <c r="TGH11" s="19"/>
      <c r="TGI11" s="19"/>
      <c r="TGJ11" s="19"/>
      <c r="TGK11" s="19"/>
      <c r="TGL11" s="19"/>
      <c r="TGM11" s="19"/>
      <c r="TGN11" s="19"/>
      <c r="TGO11" s="19"/>
      <c r="TGP11" s="19"/>
      <c r="TGQ11" s="19"/>
      <c r="TGR11" s="19"/>
      <c r="TGS11" s="19"/>
      <c r="TGT11" s="19"/>
      <c r="TGU11" s="19"/>
      <c r="TGV11" s="19"/>
      <c r="TGW11" s="19"/>
      <c r="TGX11" s="19"/>
      <c r="TGY11" s="19"/>
      <c r="TGZ11" s="19"/>
      <c r="THA11" s="19"/>
      <c r="THB11" s="19"/>
      <c r="THC11" s="19"/>
      <c r="THD11" s="19"/>
      <c r="THE11" s="19"/>
      <c r="THF11" s="19"/>
      <c r="THG11" s="19"/>
      <c r="THH11" s="19"/>
      <c r="THI11" s="19"/>
      <c r="THJ11" s="19"/>
      <c r="THK11" s="19"/>
      <c r="THL11" s="19"/>
      <c r="THM11" s="19"/>
      <c r="THN11" s="19"/>
      <c r="THO11" s="19"/>
      <c r="THP11" s="19"/>
      <c r="THQ11" s="19"/>
      <c r="THR11" s="19"/>
      <c r="THS11" s="19"/>
      <c r="THT11" s="19"/>
      <c r="THU11" s="19"/>
      <c r="THV11" s="19"/>
      <c r="THW11" s="19"/>
      <c r="THX11" s="19"/>
      <c r="THY11" s="19"/>
      <c r="THZ11" s="19"/>
      <c r="TIA11" s="19"/>
      <c r="TIB11" s="19"/>
      <c r="TIC11" s="19"/>
      <c r="TID11" s="19"/>
      <c r="TIE11" s="19"/>
      <c r="TIF11" s="19"/>
      <c r="TIG11" s="19"/>
      <c r="TIH11" s="19"/>
      <c r="TII11" s="19"/>
      <c r="TIJ11" s="19"/>
      <c r="TIK11" s="19"/>
      <c r="TIL11" s="19"/>
      <c r="TIM11" s="19"/>
      <c r="TIN11" s="19"/>
      <c r="TIO11" s="19"/>
      <c r="TIP11" s="19"/>
      <c r="TIQ11" s="19"/>
      <c r="TIR11" s="19"/>
      <c r="TIS11" s="19"/>
      <c r="TIT11" s="19"/>
      <c r="TIU11" s="19"/>
      <c r="TIV11" s="19"/>
      <c r="TIW11" s="19"/>
      <c r="TIX11" s="19"/>
      <c r="TIY11" s="19"/>
      <c r="TIZ11" s="19"/>
      <c r="TJA11" s="19"/>
      <c r="TJB11" s="19"/>
      <c r="TJC11" s="19"/>
      <c r="TJD11" s="19"/>
      <c r="TJE11" s="19"/>
      <c r="TJF11" s="19"/>
      <c r="TJG11" s="19"/>
      <c r="TJH11" s="19"/>
      <c r="TJI11" s="19"/>
      <c r="TJJ11" s="19"/>
      <c r="TJK11" s="19"/>
      <c r="TJL11" s="19"/>
      <c r="TJM11" s="19"/>
      <c r="TJN11" s="19"/>
      <c r="TJO11" s="19"/>
      <c r="TJP11" s="19"/>
      <c r="TJQ11" s="19"/>
      <c r="TJR11" s="19"/>
      <c r="TJS11" s="19"/>
      <c r="TJT11" s="19"/>
      <c r="TJU11" s="19"/>
      <c r="TJV11" s="19"/>
      <c r="TJW11" s="19"/>
      <c r="TJX11" s="19"/>
      <c r="TJY11" s="19"/>
      <c r="TJZ11" s="19"/>
      <c r="TKA11" s="19"/>
      <c r="TKB11" s="19"/>
      <c r="TKC11" s="19"/>
      <c r="TKD11" s="19"/>
      <c r="TKE11" s="19"/>
      <c r="TKF11" s="19"/>
      <c r="TKG11" s="19"/>
      <c r="TKH11" s="19"/>
      <c r="TKI11" s="19"/>
      <c r="TKJ11" s="19"/>
      <c r="TKK11" s="19"/>
      <c r="TKL11" s="19"/>
      <c r="TKM11" s="19"/>
      <c r="TKN11" s="19"/>
      <c r="TKO11" s="19"/>
      <c r="TKP11" s="19"/>
      <c r="TKQ11" s="19"/>
      <c r="TKR11" s="19"/>
      <c r="TKS11" s="19"/>
      <c r="TKT11" s="19"/>
      <c r="TKU11" s="19"/>
      <c r="TKV11" s="19"/>
      <c r="TKW11" s="19"/>
      <c r="TKX11" s="19"/>
      <c r="TKY11" s="19"/>
      <c r="TKZ11" s="19"/>
      <c r="TLA11" s="19"/>
      <c r="TLB11" s="19"/>
      <c r="TLC11" s="19"/>
      <c r="TLD11" s="19"/>
      <c r="TLE11" s="19"/>
      <c r="TLF11" s="19"/>
      <c r="TLG11" s="19"/>
      <c r="TLH11" s="19"/>
      <c r="TLI11" s="19"/>
      <c r="TLJ11" s="19"/>
      <c r="TLK11" s="19"/>
      <c r="TLL11" s="19"/>
      <c r="TLM11" s="19"/>
      <c r="TLN11" s="19"/>
      <c r="TLO11" s="19"/>
      <c r="TLP11" s="19"/>
      <c r="TLQ11" s="19"/>
      <c r="TLR11" s="19"/>
      <c r="TLS11" s="19"/>
      <c r="TLT11" s="19"/>
      <c r="TLU11" s="19"/>
      <c r="TLV11" s="19"/>
      <c r="TLW11" s="19"/>
      <c r="TLX11" s="19"/>
      <c r="TLY11" s="19"/>
      <c r="TLZ11" s="19"/>
      <c r="TMA11" s="19"/>
      <c r="TMB11" s="19"/>
      <c r="TMC11" s="19"/>
      <c r="TMD11" s="19"/>
      <c r="TME11" s="19"/>
      <c r="TMF11" s="19"/>
      <c r="TMG11" s="19"/>
      <c r="TMH11" s="19"/>
      <c r="TMI11" s="19"/>
      <c r="TMJ11" s="19"/>
      <c r="TMK11" s="19"/>
      <c r="TML11" s="19"/>
      <c r="TMM11" s="19"/>
      <c r="TMN11" s="19"/>
      <c r="TMO11" s="19"/>
      <c r="TMP11" s="19"/>
      <c r="TMQ11" s="19"/>
      <c r="TMR11" s="19"/>
      <c r="TMS11" s="19"/>
      <c r="TMT11" s="19"/>
      <c r="TMU11" s="19"/>
      <c r="TMV11" s="19"/>
      <c r="TMW11" s="19"/>
      <c r="TMX11" s="19"/>
      <c r="TMY11" s="19"/>
      <c r="TMZ11" s="19"/>
      <c r="TNA11" s="19"/>
      <c r="TNB11" s="19"/>
      <c r="TNC11" s="19"/>
      <c r="TND11" s="19"/>
      <c r="TNE11" s="19"/>
      <c r="TNF11" s="19"/>
      <c r="TNG11" s="19"/>
      <c r="TNH11" s="19"/>
      <c r="TNI11" s="19"/>
      <c r="TNJ11" s="19"/>
      <c r="TNK11" s="19"/>
      <c r="TNL11" s="19"/>
      <c r="TNM11" s="19"/>
      <c r="TNN11" s="19"/>
      <c r="TNO11" s="19"/>
      <c r="TNP11" s="19"/>
      <c r="TNQ11" s="19"/>
      <c r="TNR11" s="19"/>
      <c r="TNS11" s="19"/>
      <c r="TNT11" s="19"/>
      <c r="TNU11" s="19"/>
      <c r="TNV11" s="19"/>
      <c r="TNW11" s="19"/>
      <c r="TNX11" s="19"/>
      <c r="TNY11" s="19"/>
      <c r="TNZ11" s="19"/>
      <c r="TOA11" s="19"/>
      <c r="TOB11" s="19"/>
      <c r="TOC11" s="19"/>
      <c r="TOD11" s="19"/>
      <c r="TOE11" s="19"/>
      <c r="TOF11" s="19"/>
      <c r="TOG11" s="19"/>
      <c r="TOH11" s="19"/>
      <c r="TOI11" s="19"/>
      <c r="TOJ11" s="19"/>
      <c r="TOK11" s="19"/>
      <c r="TOL11" s="19"/>
      <c r="TOM11" s="19"/>
      <c r="TON11" s="19"/>
      <c r="TOO11" s="19"/>
      <c r="TOP11" s="19"/>
      <c r="TOQ11" s="19"/>
      <c r="TOR11" s="19"/>
      <c r="TOS11" s="19"/>
      <c r="TOT11" s="19"/>
      <c r="TOU11" s="19"/>
      <c r="TOV11" s="19"/>
      <c r="TOW11" s="19"/>
      <c r="TOX11" s="19"/>
      <c r="TOY11" s="19"/>
      <c r="TOZ11" s="19"/>
      <c r="TPA11" s="19"/>
      <c r="TPB11" s="19"/>
      <c r="TPC11" s="19"/>
      <c r="TPD11" s="19"/>
      <c r="TPE11" s="19"/>
      <c r="TPF11" s="19"/>
      <c r="TPG11" s="19"/>
      <c r="TPH11" s="19"/>
      <c r="TPI11" s="19"/>
      <c r="TPJ11" s="19"/>
      <c r="TPK11" s="19"/>
      <c r="TPL11" s="19"/>
      <c r="TPM11" s="19"/>
      <c r="TPN11" s="19"/>
      <c r="TPO11" s="19"/>
      <c r="TPP11" s="19"/>
      <c r="TPQ11" s="19"/>
      <c r="TPR11" s="19"/>
      <c r="TPS11" s="19"/>
      <c r="TPT11" s="19"/>
      <c r="TPU11" s="19"/>
      <c r="TPV11" s="19"/>
      <c r="TPW11" s="19"/>
      <c r="TPX11" s="19"/>
      <c r="TPY11" s="19"/>
      <c r="TPZ11" s="19"/>
      <c r="TQA11" s="19"/>
      <c r="TQB11" s="19"/>
      <c r="TQC11" s="19"/>
      <c r="TQD11" s="19"/>
      <c r="TQE11" s="19"/>
      <c r="TQF11" s="19"/>
      <c r="TQG11" s="19"/>
      <c r="TQH11" s="19"/>
      <c r="TQI11" s="19"/>
      <c r="TQJ11" s="19"/>
      <c r="TQK11" s="19"/>
      <c r="TQL11" s="19"/>
      <c r="TQM11" s="19"/>
      <c r="TQN11" s="19"/>
      <c r="TQO11" s="19"/>
      <c r="TQP11" s="19"/>
      <c r="TQQ11" s="19"/>
      <c r="TQR11" s="19"/>
      <c r="TQS11" s="19"/>
      <c r="TQT11" s="19"/>
      <c r="TQU11" s="19"/>
      <c r="TQV11" s="19"/>
      <c r="TQW11" s="19"/>
      <c r="TQX11" s="19"/>
      <c r="TQY11" s="19"/>
      <c r="TQZ11" s="19"/>
      <c r="TRA11" s="19"/>
      <c r="TRB11" s="19"/>
      <c r="TRC11" s="19"/>
      <c r="TRD11" s="19"/>
      <c r="TRE11" s="19"/>
      <c r="TRF11" s="19"/>
      <c r="TRG11" s="19"/>
      <c r="TRH11" s="19"/>
      <c r="TRI11" s="19"/>
      <c r="TRJ11" s="19"/>
      <c r="TRK11" s="19"/>
      <c r="TRL11" s="19"/>
      <c r="TRM11" s="19"/>
      <c r="TRN11" s="19"/>
      <c r="TRO11" s="19"/>
      <c r="TRP11" s="19"/>
      <c r="TRQ11" s="19"/>
      <c r="TRR11" s="19"/>
      <c r="TRS11" s="19"/>
      <c r="TRT11" s="19"/>
      <c r="TRU11" s="19"/>
      <c r="TRV11" s="19"/>
      <c r="TRW11" s="19"/>
      <c r="TRX11" s="19"/>
      <c r="TRY11" s="19"/>
      <c r="TRZ11" s="19"/>
      <c r="TSA11" s="19"/>
      <c r="TSB11" s="19"/>
      <c r="TSC11" s="19"/>
      <c r="TSD11" s="19"/>
      <c r="TSE11" s="19"/>
      <c r="TSF11" s="19"/>
      <c r="TSG11" s="19"/>
      <c r="TSH11" s="19"/>
      <c r="TSI11" s="19"/>
      <c r="TSJ11" s="19"/>
      <c r="TSK11" s="19"/>
      <c r="TSL11" s="19"/>
      <c r="TSM11" s="19"/>
      <c r="TSN11" s="19"/>
      <c r="TSO11" s="19"/>
      <c r="TSP11" s="19"/>
      <c r="TSQ11" s="19"/>
      <c r="TSR11" s="19"/>
      <c r="TSS11" s="19"/>
      <c r="TST11" s="19"/>
      <c r="TSU11" s="19"/>
      <c r="TSV11" s="19"/>
      <c r="TSW11" s="19"/>
      <c r="TSX11" s="19"/>
      <c r="TSY11" s="19"/>
      <c r="TSZ11" s="19"/>
      <c r="TTA11" s="19"/>
      <c r="TTB11" s="19"/>
      <c r="TTC11" s="19"/>
      <c r="TTD11" s="19"/>
      <c r="TTE11" s="19"/>
      <c r="TTF11" s="19"/>
      <c r="TTG11" s="19"/>
      <c r="TTH11" s="19"/>
      <c r="TTI11" s="19"/>
      <c r="TTJ11" s="19"/>
      <c r="TTK11" s="19"/>
      <c r="TTL11" s="19"/>
      <c r="TTM11" s="19"/>
      <c r="TTN11" s="19"/>
      <c r="TTO11" s="19"/>
      <c r="TTP11" s="19"/>
      <c r="TTQ11" s="19"/>
      <c r="TTR11" s="19"/>
      <c r="TTS11" s="19"/>
      <c r="TTT11" s="19"/>
      <c r="TTU11" s="19"/>
      <c r="TTV11" s="19"/>
      <c r="TTW11" s="19"/>
      <c r="TTX11" s="19"/>
      <c r="TTY11" s="19"/>
      <c r="TTZ11" s="19"/>
      <c r="TUA11" s="19"/>
      <c r="TUB11" s="19"/>
      <c r="TUC11" s="19"/>
      <c r="TUD11" s="19"/>
      <c r="TUE11" s="19"/>
      <c r="TUF11" s="19"/>
      <c r="TUG11" s="19"/>
      <c r="TUH11" s="19"/>
      <c r="TUI11" s="19"/>
      <c r="TUJ11" s="19"/>
      <c r="TUK11" s="19"/>
      <c r="TUL11" s="19"/>
      <c r="TUM11" s="19"/>
      <c r="TUN11" s="19"/>
      <c r="TUO11" s="19"/>
      <c r="TUP11" s="19"/>
      <c r="TUQ11" s="19"/>
      <c r="TUR11" s="19"/>
      <c r="TUS11" s="19"/>
      <c r="TUT11" s="19"/>
      <c r="TUU11" s="19"/>
      <c r="TUV11" s="19"/>
      <c r="TUW11" s="19"/>
      <c r="TUX11" s="19"/>
      <c r="TUY11" s="19"/>
      <c r="TUZ11" s="19"/>
      <c r="TVA11" s="19"/>
      <c r="TVB11" s="19"/>
      <c r="TVC11" s="19"/>
      <c r="TVD11" s="19"/>
      <c r="TVE11" s="19"/>
      <c r="TVF11" s="19"/>
      <c r="TVG11" s="19"/>
      <c r="TVH11" s="19"/>
      <c r="TVI11" s="19"/>
      <c r="TVJ11" s="19"/>
      <c r="TVK11" s="19"/>
      <c r="TVL11" s="19"/>
      <c r="TVM11" s="19"/>
      <c r="TVN11" s="19"/>
      <c r="TVO11" s="19"/>
      <c r="TVP11" s="19"/>
      <c r="TVQ11" s="19"/>
      <c r="TVR11" s="19"/>
      <c r="TVS11" s="19"/>
      <c r="TVT11" s="19"/>
      <c r="TVU11" s="19"/>
      <c r="TVV11" s="19"/>
      <c r="TVW11" s="19"/>
      <c r="TVX11" s="19"/>
      <c r="TVY11" s="19"/>
      <c r="TVZ11" s="19"/>
      <c r="TWA11" s="19"/>
      <c r="TWB11" s="19"/>
      <c r="TWC11" s="19"/>
      <c r="TWD11" s="19"/>
      <c r="TWE11" s="19"/>
      <c r="TWF11" s="19"/>
      <c r="TWG11" s="19"/>
      <c r="TWH11" s="19"/>
      <c r="TWI11" s="19"/>
      <c r="TWJ11" s="19"/>
      <c r="TWK11" s="19"/>
      <c r="TWL11" s="19"/>
      <c r="TWM11" s="19"/>
      <c r="TWN11" s="19"/>
      <c r="TWO11" s="19"/>
      <c r="TWP11" s="19"/>
      <c r="TWQ11" s="19"/>
      <c r="TWR11" s="19"/>
      <c r="TWS11" s="19"/>
      <c r="TWT11" s="19"/>
      <c r="TWU11" s="19"/>
      <c r="TWV11" s="19"/>
      <c r="TWW11" s="19"/>
      <c r="TWX11" s="19"/>
      <c r="TWY11" s="19"/>
      <c r="TWZ11" s="19"/>
      <c r="TXA11" s="19"/>
      <c r="TXB11" s="19"/>
      <c r="TXC11" s="19"/>
      <c r="TXD11" s="19"/>
      <c r="TXE11" s="19"/>
      <c r="TXF11" s="19"/>
      <c r="TXG11" s="19"/>
      <c r="TXH11" s="19"/>
      <c r="TXI11" s="19"/>
      <c r="TXJ11" s="19"/>
      <c r="TXK11" s="19"/>
      <c r="TXL11" s="19"/>
      <c r="TXM11" s="19"/>
      <c r="TXN11" s="19"/>
      <c r="TXO11" s="19"/>
      <c r="TXP11" s="19"/>
      <c r="TXQ11" s="19"/>
      <c r="TXR11" s="19"/>
      <c r="TXS11" s="19"/>
      <c r="TXT11" s="19"/>
      <c r="TXU11" s="19"/>
      <c r="TXV11" s="19"/>
      <c r="TXW11" s="19"/>
      <c r="TXX11" s="19"/>
      <c r="TXY11" s="19"/>
      <c r="TXZ11" s="19"/>
      <c r="TYA11" s="19"/>
      <c r="TYB11" s="19"/>
      <c r="TYC11" s="19"/>
      <c r="TYD11" s="19"/>
      <c r="TYE11" s="19"/>
      <c r="TYF11" s="19"/>
      <c r="TYG11" s="19"/>
      <c r="TYH11" s="19"/>
      <c r="TYI11" s="19"/>
      <c r="TYJ11" s="19"/>
      <c r="TYK11" s="19"/>
      <c r="TYL11" s="19"/>
      <c r="TYM11" s="19"/>
      <c r="TYN11" s="19"/>
      <c r="TYO11" s="19"/>
      <c r="TYP11" s="19"/>
      <c r="TYQ11" s="19"/>
      <c r="TYR11" s="19"/>
      <c r="TYS11" s="19"/>
      <c r="TYT11" s="19"/>
      <c r="TYU11" s="19"/>
      <c r="TYV11" s="19"/>
      <c r="TYW11" s="19"/>
      <c r="TYX11" s="19"/>
      <c r="TYY11" s="19"/>
      <c r="TYZ11" s="19"/>
      <c r="TZA11" s="19"/>
      <c r="TZB11" s="19"/>
      <c r="TZC11" s="19"/>
      <c r="TZD11" s="19"/>
      <c r="TZE11" s="19"/>
      <c r="TZF11" s="19"/>
      <c r="TZG11" s="19"/>
      <c r="TZH11" s="19"/>
      <c r="TZI11" s="19"/>
      <c r="TZJ11" s="19"/>
      <c r="TZK11" s="19"/>
      <c r="TZL11" s="19"/>
      <c r="TZM11" s="19"/>
      <c r="TZN11" s="19"/>
      <c r="TZO11" s="19"/>
      <c r="TZP11" s="19"/>
      <c r="TZQ11" s="19"/>
      <c r="TZR11" s="19"/>
      <c r="TZS11" s="19"/>
      <c r="TZT11" s="19"/>
      <c r="TZU11" s="19"/>
      <c r="TZV11" s="19"/>
      <c r="TZW11" s="19"/>
      <c r="TZX11" s="19"/>
      <c r="TZY11" s="19"/>
      <c r="TZZ11" s="19"/>
      <c r="UAA11" s="19"/>
      <c r="UAB11" s="19"/>
      <c r="UAC11" s="19"/>
      <c r="UAD11" s="19"/>
      <c r="UAE11" s="19"/>
      <c r="UAF11" s="19"/>
      <c r="UAG11" s="19"/>
      <c r="UAH11" s="19"/>
      <c r="UAI11" s="19"/>
      <c r="UAJ11" s="19"/>
      <c r="UAK11" s="19"/>
      <c r="UAL11" s="19"/>
      <c r="UAM11" s="19"/>
      <c r="UAN11" s="19"/>
      <c r="UAO11" s="19"/>
      <c r="UAP11" s="19"/>
      <c r="UAQ11" s="19"/>
      <c r="UAR11" s="19"/>
      <c r="UAS11" s="19"/>
      <c r="UAT11" s="19"/>
      <c r="UAU11" s="19"/>
      <c r="UAV11" s="19"/>
      <c r="UAW11" s="19"/>
      <c r="UAX11" s="19"/>
      <c r="UAY11" s="19"/>
      <c r="UAZ11" s="19"/>
      <c r="UBA11" s="19"/>
      <c r="UBB11" s="19"/>
      <c r="UBC11" s="19"/>
      <c r="UBD11" s="19"/>
      <c r="UBE11" s="19"/>
      <c r="UBF11" s="19"/>
      <c r="UBG11" s="19"/>
      <c r="UBH11" s="19"/>
      <c r="UBI11" s="19"/>
      <c r="UBJ11" s="19"/>
      <c r="UBK11" s="19"/>
      <c r="UBL11" s="19"/>
      <c r="UBM11" s="19"/>
      <c r="UBN11" s="19"/>
      <c r="UBO11" s="19"/>
      <c r="UBP11" s="19"/>
      <c r="UBQ11" s="19"/>
      <c r="UBR11" s="19"/>
      <c r="UBS11" s="19"/>
      <c r="UBT11" s="19"/>
      <c r="UBU11" s="19"/>
      <c r="UBV11" s="19"/>
      <c r="UBW11" s="19"/>
      <c r="UBX11" s="19"/>
      <c r="UBY11" s="19"/>
      <c r="UBZ11" s="19"/>
      <c r="UCA11" s="19"/>
      <c r="UCB11" s="19"/>
      <c r="UCC11" s="19"/>
      <c r="UCD11" s="19"/>
      <c r="UCE11" s="19"/>
      <c r="UCF11" s="19"/>
      <c r="UCG11" s="19"/>
      <c r="UCH11" s="19"/>
      <c r="UCI11" s="19"/>
      <c r="UCJ11" s="19"/>
      <c r="UCK11" s="19"/>
      <c r="UCL11" s="19"/>
      <c r="UCM11" s="19"/>
      <c r="UCN11" s="19"/>
      <c r="UCO11" s="19"/>
      <c r="UCP11" s="19"/>
      <c r="UCQ11" s="19"/>
      <c r="UCR11" s="19"/>
      <c r="UCS11" s="19"/>
      <c r="UCT11" s="19"/>
      <c r="UCU11" s="19"/>
      <c r="UCV11" s="19"/>
      <c r="UCW11" s="19"/>
      <c r="UCX11" s="19"/>
      <c r="UCY11" s="19"/>
      <c r="UCZ11" s="19"/>
      <c r="UDA11" s="19"/>
      <c r="UDB11" s="19"/>
      <c r="UDC11" s="19"/>
      <c r="UDD11" s="19"/>
      <c r="UDE11" s="19"/>
      <c r="UDF11" s="19"/>
      <c r="UDG11" s="19"/>
      <c r="UDH11" s="19"/>
      <c r="UDI11" s="19"/>
      <c r="UDJ11" s="19"/>
      <c r="UDK11" s="19"/>
      <c r="UDL11" s="19"/>
      <c r="UDM11" s="19"/>
      <c r="UDN11" s="19"/>
      <c r="UDO11" s="19"/>
      <c r="UDP11" s="19"/>
      <c r="UDQ11" s="19"/>
      <c r="UDR11" s="19"/>
      <c r="UDS11" s="19"/>
      <c r="UDT11" s="19"/>
      <c r="UDU11" s="19"/>
      <c r="UDV11" s="19"/>
      <c r="UDW11" s="19"/>
      <c r="UDX11" s="19"/>
      <c r="UDY11" s="19"/>
      <c r="UDZ11" s="19"/>
      <c r="UEA11" s="19"/>
      <c r="UEB11" s="19"/>
      <c r="UEC11" s="19"/>
      <c r="UED11" s="19"/>
      <c r="UEE11" s="19"/>
      <c r="UEF11" s="19"/>
      <c r="UEG11" s="19"/>
      <c r="UEH11" s="19"/>
      <c r="UEI11" s="19"/>
      <c r="UEJ11" s="19"/>
      <c r="UEK11" s="19"/>
      <c r="UEL11" s="19"/>
      <c r="UEM11" s="19"/>
      <c r="UEN11" s="19"/>
      <c r="UEO11" s="19"/>
      <c r="UEP11" s="19"/>
      <c r="UEQ11" s="19"/>
      <c r="UER11" s="19"/>
      <c r="UES11" s="19"/>
      <c r="UET11" s="19"/>
      <c r="UEU11" s="19"/>
      <c r="UEV11" s="19"/>
      <c r="UEW11" s="19"/>
      <c r="UEX11" s="19"/>
      <c r="UEY11" s="19"/>
      <c r="UEZ11" s="19"/>
      <c r="UFA11" s="19"/>
      <c r="UFB11" s="19"/>
      <c r="UFC11" s="19"/>
      <c r="UFD11" s="19"/>
      <c r="UFE11" s="19"/>
      <c r="UFF11" s="19"/>
      <c r="UFG11" s="19"/>
      <c r="UFH11" s="19"/>
      <c r="UFI11" s="19"/>
      <c r="UFJ11" s="19"/>
      <c r="UFK11" s="19"/>
      <c r="UFL11" s="19"/>
      <c r="UFM11" s="19"/>
      <c r="UFN11" s="19"/>
      <c r="UFO11" s="19"/>
      <c r="UFP11" s="19"/>
      <c r="UFQ11" s="19"/>
      <c r="UFR11" s="19"/>
      <c r="UFS11" s="19"/>
      <c r="UFT11" s="19"/>
      <c r="UFU11" s="19"/>
      <c r="UFV11" s="19"/>
      <c r="UFW11" s="19"/>
      <c r="UFX11" s="19"/>
      <c r="UFY11" s="19"/>
      <c r="UFZ11" s="19"/>
      <c r="UGA11" s="19"/>
      <c r="UGB11" s="19"/>
      <c r="UGC11" s="19"/>
      <c r="UGD11" s="19"/>
      <c r="UGE11" s="19"/>
      <c r="UGF11" s="19"/>
      <c r="UGG11" s="19"/>
      <c r="UGH11" s="19"/>
      <c r="UGI11" s="19"/>
      <c r="UGJ11" s="19"/>
      <c r="UGK11" s="19"/>
      <c r="UGL11" s="19"/>
      <c r="UGM11" s="19"/>
      <c r="UGN11" s="19"/>
      <c r="UGO11" s="19"/>
      <c r="UGP11" s="19"/>
      <c r="UGQ11" s="19"/>
      <c r="UGR11" s="19"/>
      <c r="UGS11" s="19"/>
      <c r="UGT11" s="19"/>
      <c r="UGU11" s="19"/>
      <c r="UGV11" s="19"/>
      <c r="UGW11" s="19"/>
      <c r="UGX11" s="19"/>
      <c r="UGY11" s="19"/>
      <c r="UGZ11" s="19"/>
      <c r="UHA11" s="19"/>
      <c r="UHB11" s="19"/>
      <c r="UHC11" s="19"/>
      <c r="UHD11" s="19"/>
      <c r="UHE11" s="19"/>
      <c r="UHF11" s="19"/>
      <c r="UHG11" s="19"/>
      <c r="UHH11" s="19"/>
      <c r="UHI11" s="19"/>
      <c r="UHJ11" s="19"/>
      <c r="UHK11" s="19"/>
      <c r="UHL11" s="19"/>
      <c r="UHM11" s="19"/>
      <c r="UHN11" s="19"/>
      <c r="UHO11" s="19"/>
      <c r="UHP11" s="19"/>
      <c r="UHQ11" s="19"/>
      <c r="UHR11" s="19"/>
      <c r="UHS11" s="19"/>
      <c r="UHT11" s="19"/>
      <c r="UHU11" s="19"/>
      <c r="UHV11" s="19"/>
      <c r="UHW11" s="19"/>
      <c r="UHX11" s="19"/>
      <c r="UHY11" s="19"/>
      <c r="UHZ11" s="19"/>
      <c r="UIA11" s="19"/>
      <c r="UIB11" s="19"/>
      <c r="UIC11" s="19"/>
      <c r="UID11" s="19"/>
      <c r="UIE11" s="19"/>
      <c r="UIF11" s="19"/>
      <c r="UIG11" s="19"/>
      <c r="UIH11" s="19"/>
      <c r="UII11" s="19"/>
      <c r="UIJ11" s="19"/>
      <c r="UIK11" s="19"/>
      <c r="UIL11" s="19"/>
      <c r="UIM11" s="19"/>
      <c r="UIN11" s="19"/>
      <c r="UIO11" s="19"/>
      <c r="UIP11" s="19"/>
      <c r="UIQ11" s="19"/>
      <c r="UIR11" s="19"/>
      <c r="UIS11" s="19"/>
      <c r="UIT11" s="19"/>
      <c r="UIU11" s="19"/>
      <c r="UIV11" s="19"/>
      <c r="UIW11" s="19"/>
      <c r="UIX11" s="19"/>
      <c r="UIY11" s="19"/>
      <c r="UIZ11" s="19"/>
      <c r="UJA11" s="19"/>
      <c r="UJB11" s="19"/>
      <c r="UJC11" s="19"/>
      <c r="UJD11" s="19"/>
      <c r="UJE11" s="19"/>
      <c r="UJF11" s="19"/>
      <c r="UJG11" s="19"/>
      <c r="UJH11" s="19"/>
      <c r="UJI11" s="19"/>
      <c r="UJJ11" s="19"/>
      <c r="UJK11" s="19"/>
      <c r="UJL11" s="19"/>
      <c r="UJM11" s="19"/>
      <c r="UJN11" s="19"/>
      <c r="UJO11" s="19"/>
      <c r="UJP11" s="19"/>
      <c r="UJQ11" s="19"/>
      <c r="UJR11" s="19"/>
      <c r="UJS11" s="19"/>
      <c r="UJT11" s="19"/>
      <c r="UJU11" s="19"/>
      <c r="UJV11" s="19"/>
      <c r="UJW11" s="19"/>
      <c r="UJX11" s="19"/>
      <c r="UJY11" s="19"/>
      <c r="UJZ11" s="19"/>
      <c r="UKA11" s="19"/>
      <c r="UKB11" s="19"/>
      <c r="UKC11" s="19"/>
      <c r="UKD11" s="19"/>
      <c r="UKE11" s="19"/>
      <c r="UKF11" s="19"/>
      <c r="UKG11" s="19"/>
      <c r="UKH11" s="19"/>
      <c r="UKI11" s="19"/>
      <c r="UKJ11" s="19"/>
      <c r="UKK11" s="19"/>
      <c r="UKL11" s="19"/>
      <c r="UKM11" s="19"/>
      <c r="UKN11" s="19"/>
      <c r="UKO11" s="19"/>
      <c r="UKP11" s="19"/>
      <c r="UKQ11" s="19"/>
      <c r="UKR11" s="19"/>
      <c r="UKS11" s="19"/>
      <c r="UKT11" s="19"/>
      <c r="UKU11" s="19"/>
      <c r="UKV11" s="19"/>
      <c r="UKW11" s="19"/>
      <c r="UKX11" s="19"/>
      <c r="UKY11" s="19"/>
      <c r="UKZ11" s="19"/>
      <c r="ULA11" s="19"/>
      <c r="ULB11" s="19"/>
      <c r="ULC11" s="19"/>
      <c r="ULD11" s="19"/>
      <c r="ULE11" s="19"/>
      <c r="ULF11" s="19"/>
      <c r="ULG11" s="19"/>
      <c r="ULH11" s="19"/>
      <c r="ULI11" s="19"/>
      <c r="ULJ11" s="19"/>
      <c r="ULK11" s="19"/>
      <c r="ULL11" s="19"/>
      <c r="ULM11" s="19"/>
      <c r="ULN11" s="19"/>
      <c r="ULO11" s="19"/>
      <c r="ULP11" s="19"/>
      <c r="ULQ11" s="19"/>
      <c r="ULR11" s="19"/>
      <c r="ULS11" s="19"/>
      <c r="ULT11" s="19"/>
      <c r="ULU11" s="19"/>
      <c r="ULV11" s="19"/>
      <c r="ULW11" s="19"/>
      <c r="ULX11" s="19"/>
      <c r="ULY11" s="19"/>
      <c r="ULZ11" s="19"/>
      <c r="UMA11" s="19"/>
      <c r="UMB11" s="19"/>
      <c r="UMC11" s="19"/>
      <c r="UMD11" s="19"/>
      <c r="UME11" s="19"/>
      <c r="UMF11" s="19"/>
      <c r="UMG11" s="19"/>
      <c r="UMH11" s="19"/>
      <c r="UMI11" s="19"/>
      <c r="UMJ11" s="19"/>
      <c r="UMK11" s="19"/>
      <c r="UML11" s="19"/>
      <c r="UMM11" s="19"/>
      <c r="UMN11" s="19"/>
      <c r="UMO11" s="19"/>
      <c r="UMP11" s="19"/>
      <c r="UMQ11" s="19"/>
      <c r="UMR11" s="19"/>
      <c r="UMS11" s="19"/>
      <c r="UMT11" s="19"/>
      <c r="UMU11" s="19"/>
      <c r="UMV11" s="19"/>
      <c r="UMW11" s="19"/>
      <c r="UMX11" s="19"/>
      <c r="UMY11" s="19"/>
      <c r="UMZ11" s="19"/>
      <c r="UNA11" s="19"/>
      <c r="UNB11" s="19"/>
      <c r="UNC11" s="19"/>
      <c r="UND11" s="19"/>
      <c r="UNE11" s="19"/>
      <c r="UNF11" s="19"/>
      <c r="UNG11" s="19"/>
      <c r="UNH11" s="19"/>
      <c r="UNI11" s="19"/>
      <c r="UNJ11" s="19"/>
      <c r="UNK11" s="19"/>
      <c r="UNL11" s="19"/>
      <c r="UNM11" s="19"/>
      <c r="UNN11" s="19"/>
      <c r="UNO11" s="19"/>
      <c r="UNP11" s="19"/>
      <c r="UNQ11" s="19"/>
      <c r="UNR11" s="19"/>
      <c r="UNS11" s="19"/>
      <c r="UNT11" s="19"/>
      <c r="UNU11" s="19"/>
      <c r="UNV11" s="19"/>
      <c r="UNW11" s="19"/>
      <c r="UNX11" s="19"/>
      <c r="UNY11" s="19"/>
      <c r="UNZ11" s="19"/>
      <c r="UOA11" s="19"/>
      <c r="UOB11" s="19"/>
      <c r="UOC11" s="19"/>
      <c r="UOD11" s="19"/>
      <c r="UOE11" s="19"/>
      <c r="UOF11" s="19"/>
      <c r="UOG11" s="19"/>
      <c r="UOH11" s="19"/>
      <c r="UOI11" s="19"/>
      <c r="UOJ11" s="19"/>
      <c r="UOK11" s="19"/>
      <c r="UOL11" s="19"/>
      <c r="UOM11" s="19"/>
      <c r="UON11" s="19"/>
      <c r="UOO11" s="19"/>
      <c r="UOP11" s="19"/>
      <c r="UOQ11" s="19"/>
      <c r="UOR11" s="19"/>
      <c r="UOS11" s="19"/>
      <c r="UOT11" s="19"/>
      <c r="UOU11" s="19"/>
      <c r="UOV11" s="19"/>
      <c r="UOW11" s="19"/>
      <c r="UOX11" s="19"/>
      <c r="UOY11" s="19"/>
      <c r="UOZ11" s="19"/>
      <c r="UPA11" s="19"/>
      <c r="UPB11" s="19"/>
      <c r="UPC11" s="19"/>
      <c r="UPD11" s="19"/>
      <c r="UPE11" s="19"/>
      <c r="UPF11" s="19"/>
      <c r="UPG11" s="19"/>
      <c r="UPH11" s="19"/>
      <c r="UPI11" s="19"/>
      <c r="UPJ11" s="19"/>
      <c r="UPK11" s="19"/>
      <c r="UPL11" s="19"/>
      <c r="UPM11" s="19"/>
      <c r="UPN11" s="19"/>
      <c r="UPO11" s="19"/>
      <c r="UPP11" s="19"/>
      <c r="UPQ11" s="19"/>
      <c r="UPR11" s="19"/>
      <c r="UPS11" s="19"/>
      <c r="UPT11" s="19"/>
      <c r="UPU11" s="19"/>
      <c r="UPV11" s="19"/>
      <c r="UPW11" s="19"/>
      <c r="UPX11" s="19"/>
      <c r="UPY11" s="19"/>
      <c r="UPZ11" s="19"/>
      <c r="UQA11" s="19"/>
      <c r="UQB11" s="19"/>
      <c r="UQC11" s="19"/>
      <c r="UQD11" s="19"/>
      <c r="UQE11" s="19"/>
      <c r="UQF11" s="19"/>
      <c r="UQG11" s="19"/>
      <c r="UQH11" s="19"/>
      <c r="UQI11" s="19"/>
      <c r="UQJ11" s="19"/>
      <c r="UQK11" s="19"/>
      <c r="UQL11" s="19"/>
      <c r="UQM11" s="19"/>
      <c r="UQN11" s="19"/>
      <c r="UQO11" s="19"/>
      <c r="UQP11" s="19"/>
      <c r="UQQ11" s="19"/>
      <c r="UQR11" s="19"/>
      <c r="UQS11" s="19"/>
      <c r="UQT11" s="19"/>
      <c r="UQU11" s="19"/>
      <c r="UQV11" s="19"/>
      <c r="UQW11" s="19"/>
      <c r="UQX11" s="19"/>
      <c r="UQY11" s="19"/>
      <c r="UQZ11" s="19"/>
      <c r="URA11" s="19"/>
      <c r="URB11" s="19"/>
      <c r="URC11" s="19"/>
      <c r="URD11" s="19"/>
      <c r="URE11" s="19"/>
      <c r="URF11" s="19"/>
      <c r="URG11" s="19"/>
      <c r="URH11" s="19"/>
      <c r="URI11" s="19"/>
      <c r="URJ11" s="19"/>
      <c r="URK11" s="19"/>
      <c r="URL11" s="19"/>
      <c r="URM11" s="19"/>
      <c r="URN11" s="19"/>
      <c r="URO11" s="19"/>
      <c r="URP11" s="19"/>
      <c r="URQ11" s="19"/>
      <c r="URR11" s="19"/>
      <c r="URS11" s="19"/>
      <c r="URT11" s="19"/>
      <c r="URU11" s="19"/>
      <c r="URV11" s="19"/>
      <c r="URW11" s="19"/>
      <c r="URX11" s="19"/>
      <c r="URY11" s="19"/>
      <c r="URZ11" s="19"/>
      <c r="USA11" s="19"/>
      <c r="USB11" s="19"/>
      <c r="USC11" s="19"/>
      <c r="USD11" s="19"/>
      <c r="USE11" s="19"/>
      <c r="USF11" s="19"/>
      <c r="USG11" s="19"/>
      <c r="USH11" s="19"/>
      <c r="USI11" s="19"/>
      <c r="USJ11" s="19"/>
      <c r="USK11" s="19"/>
      <c r="USL11" s="19"/>
      <c r="USM11" s="19"/>
      <c r="USN11" s="19"/>
      <c r="USO11" s="19"/>
      <c r="USP11" s="19"/>
      <c r="USQ11" s="19"/>
      <c r="USR11" s="19"/>
      <c r="USS11" s="19"/>
      <c r="UST11" s="19"/>
      <c r="USU11" s="19"/>
      <c r="USV11" s="19"/>
      <c r="USW11" s="19"/>
      <c r="USX11" s="19"/>
      <c r="USY11" s="19"/>
      <c r="USZ11" s="19"/>
      <c r="UTA11" s="19"/>
      <c r="UTB11" s="19"/>
      <c r="UTC11" s="19"/>
      <c r="UTD11" s="19"/>
      <c r="UTE11" s="19"/>
      <c r="UTF11" s="19"/>
      <c r="UTG11" s="19"/>
      <c r="UTH11" s="19"/>
      <c r="UTI11" s="19"/>
      <c r="UTJ11" s="19"/>
      <c r="UTK11" s="19"/>
      <c r="UTL11" s="19"/>
      <c r="UTM11" s="19"/>
      <c r="UTN11" s="19"/>
      <c r="UTO11" s="19"/>
      <c r="UTP11" s="19"/>
      <c r="UTQ11" s="19"/>
      <c r="UTR11" s="19"/>
      <c r="UTS11" s="19"/>
      <c r="UTT11" s="19"/>
      <c r="UTU11" s="19"/>
      <c r="UTV11" s="19"/>
      <c r="UTW11" s="19"/>
      <c r="UTX11" s="19"/>
      <c r="UTY11" s="19"/>
      <c r="UTZ11" s="19"/>
      <c r="UUA11" s="19"/>
      <c r="UUB11" s="19"/>
      <c r="UUC11" s="19"/>
      <c r="UUD11" s="19"/>
      <c r="UUE11" s="19"/>
      <c r="UUF11" s="19"/>
      <c r="UUG11" s="19"/>
      <c r="UUH11" s="19"/>
      <c r="UUI11" s="19"/>
      <c r="UUJ11" s="19"/>
      <c r="UUK11" s="19"/>
      <c r="UUL11" s="19"/>
      <c r="UUM11" s="19"/>
      <c r="UUN11" s="19"/>
      <c r="UUO11" s="19"/>
      <c r="UUP11" s="19"/>
      <c r="UUQ11" s="19"/>
      <c r="UUR11" s="19"/>
      <c r="UUS11" s="19"/>
      <c r="UUT11" s="19"/>
      <c r="UUU11" s="19"/>
      <c r="UUV11" s="19"/>
      <c r="UUW11" s="19"/>
      <c r="UUX11" s="19"/>
      <c r="UUY11" s="19"/>
      <c r="UUZ11" s="19"/>
      <c r="UVA11" s="19"/>
      <c r="UVB11" s="19"/>
      <c r="UVC11" s="19"/>
      <c r="UVD11" s="19"/>
      <c r="UVE11" s="19"/>
      <c r="UVF11" s="19"/>
      <c r="UVG11" s="19"/>
      <c r="UVH11" s="19"/>
      <c r="UVI11" s="19"/>
      <c r="UVJ11" s="19"/>
      <c r="UVK11" s="19"/>
      <c r="UVL11" s="19"/>
      <c r="UVM11" s="19"/>
      <c r="UVN11" s="19"/>
      <c r="UVO11" s="19"/>
      <c r="UVP11" s="19"/>
      <c r="UVQ11" s="19"/>
      <c r="UVR11" s="19"/>
      <c r="UVS11" s="19"/>
      <c r="UVT11" s="19"/>
      <c r="UVU11" s="19"/>
      <c r="UVV11" s="19"/>
      <c r="UVW11" s="19"/>
      <c r="UVX11" s="19"/>
      <c r="UVY11" s="19"/>
      <c r="UVZ11" s="19"/>
      <c r="UWA11" s="19"/>
      <c r="UWB11" s="19"/>
      <c r="UWC11" s="19"/>
      <c r="UWD11" s="19"/>
      <c r="UWE11" s="19"/>
      <c r="UWF11" s="19"/>
      <c r="UWG11" s="19"/>
      <c r="UWH11" s="19"/>
      <c r="UWI11" s="19"/>
      <c r="UWJ11" s="19"/>
      <c r="UWK11" s="19"/>
      <c r="UWL11" s="19"/>
      <c r="UWM11" s="19"/>
      <c r="UWN11" s="19"/>
      <c r="UWO11" s="19"/>
      <c r="UWP11" s="19"/>
      <c r="UWQ11" s="19"/>
      <c r="UWR11" s="19"/>
      <c r="UWS11" s="19"/>
      <c r="UWT11" s="19"/>
      <c r="UWU11" s="19"/>
      <c r="UWV11" s="19"/>
      <c r="UWW11" s="19"/>
      <c r="UWX11" s="19"/>
      <c r="UWY11" s="19"/>
      <c r="UWZ11" s="19"/>
      <c r="UXA11" s="19"/>
      <c r="UXB11" s="19"/>
      <c r="UXC11" s="19"/>
      <c r="UXD11" s="19"/>
      <c r="UXE11" s="19"/>
      <c r="UXF11" s="19"/>
      <c r="UXG11" s="19"/>
      <c r="UXH11" s="19"/>
      <c r="UXI11" s="19"/>
      <c r="UXJ11" s="19"/>
      <c r="UXK11" s="19"/>
      <c r="UXL11" s="19"/>
      <c r="UXM11" s="19"/>
      <c r="UXN11" s="19"/>
      <c r="UXO11" s="19"/>
      <c r="UXP11" s="19"/>
      <c r="UXQ11" s="19"/>
      <c r="UXR11" s="19"/>
      <c r="UXS11" s="19"/>
      <c r="UXT11" s="19"/>
      <c r="UXU11" s="19"/>
      <c r="UXV11" s="19"/>
      <c r="UXW11" s="19"/>
      <c r="UXX11" s="19"/>
      <c r="UXY11" s="19"/>
      <c r="UXZ11" s="19"/>
      <c r="UYA11" s="19"/>
      <c r="UYB11" s="19"/>
      <c r="UYC11" s="19"/>
      <c r="UYD11" s="19"/>
      <c r="UYE11" s="19"/>
      <c r="UYF11" s="19"/>
      <c r="UYG11" s="19"/>
      <c r="UYH11" s="19"/>
      <c r="UYI11" s="19"/>
      <c r="UYJ11" s="19"/>
      <c r="UYK11" s="19"/>
      <c r="UYL11" s="19"/>
      <c r="UYM11" s="19"/>
      <c r="UYN11" s="19"/>
      <c r="UYO11" s="19"/>
      <c r="UYP11" s="19"/>
      <c r="UYQ11" s="19"/>
      <c r="UYR11" s="19"/>
      <c r="UYS11" s="19"/>
      <c r="UYT11" s="19"/>
      <c r="UYU11" s="19"/>
      <c r="UYV11" s="19"/>
      <c r="UYW11" s="19"/>
      <c r="UYX11" s="19"/>
      <c r="UYY11" s="19"/>
      <c r="UYZ11" s="19"/>
      <c r="UZA11" s="19"/>
      <c r="UZB11" s="19"/>
      <c r="UZC11" s="19"/>
      <c r="UZD11" s="19"/>
      <c r="UZE11" s="19"/>
      <c r="UZF11" s="19"/>
      <c r="UZG11" s="19"/>
      <c r="UZH11" s="19"/>
      <c r="UZI11" s="19"/>
      <c r="UZJ11" s="19"/>
      <c r="UZK11" s="19"/>
      <c r="UZL11" s="19"/>
      <c r="UZM11" s="19"/>
      <c r="UZN11" s="19"/>
      <c r="UZO11" s="19"/>
      <c r="UZP11" s="19"/>
      <c r="UZQ11" s="19"/>
      <c r="UZR11" s="19"/>
      <c r="UZS11" s="19"/>
      <c r="UZT11" s="19"/>
      <c r="UZU11" s="19"/>
      <c r="UZV11" s="19"/>
      <c r="UZW11" s="19"/>
      <c r="UZX11" s="19"/>
      <c r="UZY11" s="19"/>
      <c r="UZZ11" s="19"/>
      <c r="VAA11" s="19"/>
      <c r="VAB11" s="19"/>
      <c r="VAC11" s="19"/>
      <c r="VAD11" s="19"/>
      <c r="VAE11" s="19"/>
      <c r="VAF11" s="19"/>
      <c r="VAG11" s="19"/>
      <c r="VAH11" s="19"/>
      <c r="VAI11" s="19"/>
      <c r="VAJ11" s="19"/>
      <c r="VAK11" s="19"/>
      <c r="VAL11" s="19"/>
      <c r="VAM11" s="19"/>
      <c r="VAN11" s="19"/>
      <c r="VAO11" s="19"/>
      <c r="VAP11" s="19"/>
      <c r="VAQ11" s="19"/>
      <c r="VAR11" s="19"/>
      <c r="VAS11" s="19"/>
      <c r="VAT11" s="19"/>
      <c r="VAU11" s="19"/>
      <c r="VAV11" s="19"/>
      <c r="VAW11" s="19"/>
      <c r="VAX11" s="19"/>
      <c r="VAY11" s="19"/>
      <c r="VAZ11" s="19"/>
      <c r="VBA11" s="19"/>
      <c r="VBB11" s="19"/>
      <c r="VBC11" s="19"/>
      <c r="VBD11" s="19"/>
      <c r="VBE11" s="19"/>
      <c r="VBF11" s="19"/>
      <c r="VBG11" s="19"/>
      <c r="VBH11" s="19"/>
      <c r="VBI11" s="19"/>
      <c r="VBJ11" s="19"/>
      <c r="VBK11" s="19"/>
      <c r="VBL11" s="19"/>
      <c r="VBM11" s="19"/>
      <c r="VBN11" s="19"/>
      <c r="VBO11" s="19"/>
      <c r="VBP11" s="19"/>
      <c r="VBQ11" s="19"/>
      <c r="VBR11" s="19"/>
      <c r="VBS11" s="19"/>
      <c r="VBT11" s="19"/>
      <c r="VBU11" s="19"/>
      <c r="VBV11" s="19"/>
      <c r="VBW11" s="19"/>
      <c r="VBX11" s="19"/>
      <c r="VBY11" s="19"/>
      <c r="VBZ11" s="19"/>
      <c r="VCA11" s="19"/>
      <c r="VCB11" s="19"/>
      <c r="VCC11" s="19"/>
      <c r="VCD11" s="19"/>
      <c r="VCE11" s="19"/>
      <c r="VCF11" s="19"/>
      <c r="VCG11" s="19"/>
      <c r="VCH11" s="19"/>
      <c r="VCI11" s="19"/>
      <c r="VCJ11" s="19"/>
      <c r="VCK11" s="19"/>
      <c r="VCL11" s="19"/>
      <c r="VCM11" s="19"/>
      <c r="VCN11" s="19"/>
      <c r="VCO11" s="19"/>
      <c r="VCP11" s="19"/>
      <c r="VCQ11" s="19"/>
      <c r="VCR11" s="19"/>
      <c r="VCS11" s="19"/>
      <c r="VCT11" s="19"/>
      <c r="VCU11" s="19"/>
      <c r="VCV11" s="19"/>
      <c r="VCW11" s="19"/>
      <c r="VCX11" s="19"/>
      <c r="VCY11" s="19"/>
      <c r="VCZ11" s="19"/>
      <c r="VDA11" s="19"/>
      <c r="VDB11" s="19"/>
      <c r="VDC11" s="19"/>
      <c r="VDD11" s="19"/>
      <c r="VDE11" s="19"/>
      <c r="VDF11" s="19"/>
      <c r="VDG11" s="19"/>
      <c r="VDH11" s="19"/>
      <c r="VDI11" s="19"/>
      <c r="VDJ11" s="19"/>
      <c r="VDK11" s="19"/>
      <c r="VDL11" s="19"/>
      <c r="VDM11" s="19"/>
      <c r="VDN11" s="19"/>
      <c r="VDO11" s="19"/>
      <c r="VDP11" s="19"/>
      <c r="VDQ11" s="19"/>
      <c r="VDR11" s="19"/>
      <c r="VDS11" s="19"/>
      <c r="VDT11" s="19"/>
      <c r="VDU11" s="19"/>
      <c r="VDV11" s="19"/>
      <c r="VDW11" s="19"/>
      <c r="VDX11" s="19"/>
      <c r="VDY11" s="19"/>
      <c r="VDZ11" s="19"/>
      <c r="VEA11" s="19"/>
      <c r="VEB11" s="19"/>
      <c r="VEC11" s="19"/>
      <c r="VED11" s="19"/>
      <c r="VEE11" s="19"/>
      <c r="VEF11" s="19"/>
      <c r="VEG11" s="19"/>
      <c r="VEH11" s="19"/>
      <c r="VEI11" s="19"/>
      <c r="VEJ11" s="19"/>
      <c r="VEK11" s="19"/>
      <c r="VEL11" s="19"/>
      <c r="VEM11" s="19"/>
      <c r="VEN11" s="19"/>
      <c r="VEO11" s="19"/>
      <c r="VEP11" s="19"/>
      <c r="VEQ11" s="19"/>
      <c r="VER11" s="19"/>
      <c r="VES11" s="19"/>
      <c r="VET11" s="19"/>
      <c r="VEU11" s="19"/>
      <c r="VEV11" s="19"/>
      <c r="VEW11" s="19"/>
      <c r="VEX11" s="19"/>
      <c r="VEY11" s="19"/>
      <c r="VEZ11" s="19"/>
      <c r="VFA11" s="19"/>
      <c r="VFB11" s="19"/>
      <c r="VFC11" s="19"/>
      <c r="VFD11" s="19"/>
      <c r="VFE11" s="19"/>
      <c r="VFF11" s="19"/>
      <c r="VFG11" s="19"/>
      <c r="VFH11" s="19"/>
      <c r="VFI11" s="19"/>
      <c r="VFJ11" s="19"/>
      <c r="VFK11" s="19"/>
      <c r="VFL11" s="19"/>
      <c r="VFM11" s="19"/>
      <c r="VFN11" s="19"/>
      <c r="VFO11" s="19"/>
      <c r="VFP11" s="19"/>
      <c r="VFQ11" s="19"/>
      <c r="VFR11" s="19"/>
      <c r="VFS11" s="19"/>
      <c r="VFT11" s="19"/>
      <c r="VFU11" s="19"/>
      <c r="VFV11" s="19"/>
      <c r="VFW11" s="19"/>
      <c r="VFX11" s="19"/>
      <c r="VFY11" s="19"/>
      <c r="VFZ11" s="19"/>
      <c r="VGA11" s="19"/>
      <c r="VGB11" s="19"/>
      <c r="VGC11" s="19"/>
      <c r="VGD11" s="19"/>
      <c r="VGE11" s="19"/>
      <c r="VGF11" s="19"/>
      <c r="VGG11" s="19"/>
      <c r="VGH11" s="19"/>
      <c r="VGI11" s="19"/>
      <c r="VGJ11" s="19"/>
      <c r="VGK11" s="19"/>
      <c r="VGL11" s="19"/>
      <c r="VGM11" s="19"/>
      <c r="VGN11" s="19"/>
      <c r="VGO11" s="19"/>
      <c r="VGP11" s="19"/>
      <c r="VGQ11" s="19"/>
      <c r="VGR11" s="19"/>
      <c r="VGS11" s="19"/>
      <c r="VGT11" s="19"/>
      <c r="VGU11" s="19"/>
      <c r="VGV11" s="19"/>
      <c r="VGW11" s="19"/>
      <c r="VGX11" s="19"/>
      <c r="VGY11" s="19"/>
      <c r="VGZ11" s="19"/>
      <c r="VHA11" s="19"/>
      <c r="VHB11" s="19"/>
      <c r="VHC11" s="19"/>
      <c r="VHD11" s="19"/>
      <c r="VHE11" s="19"/>
      <c r="VHF11" s="19"/>
      <c r="VHG11" s="19"/>
      <c r="VHH11" s="19"/>
      <c r="VHI11" s="19"/>
      <c r="VHJ11" s="19"/>
      <c r="VHK11" s="19"/>
      <c r="VHL11" s="19"/>
      <c r="VHM11" s="19"/>
      <c r="VHN11" s="19"/>
      <c r="VHO11" s="19"/>
      <c r="VHP11" s="19"/>
      <c r="VHQ11" s="19"/>
      <c r="VHR11" s="19"/>
      <c r="VHS11" s="19"/>
      <c r="VHT11" s="19"/>
      <c r="VHU11" s="19"/>
      <c r="VHV11" s="19"/>
      <c r="VHW11" s="19"/>
      <c r="VHX11" s="19"/>
      <c r="VHY11" s="19"/>
      <c r="VHZ11" s="19"/>
      <c r="VIA11" s="19"/>
      <c r="VIB11" s="19"/>
      <c r="VIC11" s="19"/>
      <c r="VID11" s="19"/>
      <c r="VIE11" s="19"/>
      <c r="VIF11" s="19"/>
      <c r="VIG11" s="19"/>
      <c r="VIH11" s="19"/>
      <c r="VII11" s="19"/>
      <c r="VIJ11" s="19"/>
      <c r="VIK11" s="19"/>
      <c r="VIL11" s="19"/>
      <c r="VIM11" s="19"/>
      <c r="VIN11" s="19"/>
      <c r="VIO11" s="19"/>
      <c r="VIP11" s="19"/>
      <c r="VIQ11" s="19"/>
      <c r="VIR11" s="19"/>
      <c r="VIS11" s="19"/>
      <c r="VIT11" s="19"/>
      <c r="VIU11" s="19"/>
      <c r="VIV11" s="19"/>
      <c r="VIW11" s="19"/>
      <c r="VIX11" s="19"/>
      <c r="VIY11" s="19"/>
      <c r="VIZ11" s="19"/>
      <c r="VJA11" s="19"/>
      <c r="VJB11" s="19"/>
      <c r="VJC11" s="19"/>
      <c r="VJD11" s="19"/>
      <c r="VJE11" s="19"/>
      <c r="VJF11" s="19"/>
      <c r="VJG11" s="19"/>
      <c r="VJH11" s="19"/>
      <c r="VJI11" s="19"/>
      <c r="VJJ11" s="19"/>
      <c r="VJK11" s="19"/>
      <c r="VJL11" s="19"/>
      <c r="VJM11" s="19"/>
      <c r="VJN11" s="19"/>
      <c r="VJO11" s="19"/>
      <c r="VJP11" s="19"/>
      <c r="VJQ11" s="19"/>
      <c r="VJR11" s="19"/>
      <c r="VJS11" s="19"/>
      <c r="VJT11" s="19"/>
      <c r="VJU11" s="19"/>
      <c r="VJV11" s="19"/>
      <c r="VJW11" s="19"/>
      <c r="VJX11" s="19"/>
      <c r="VJY11" s="19"/>
      <c r="VJZ11" s="19"/>
      <c r="VKA11" s="19"/>
      <c r="VKB11" s="19"/>
      <c r="VKC11" s="19"/>
      <c r="VKD11" s="19"/>
      <c r="VKE11" s="19"/>
      <c r="VKF11" s="19"/>
      <c r="VKG11" s="19"/>
      <c r="VKH11" s="19"/>
      <c r="VKI11" s="19"/>
      <c r="VKJ11" s="19"/>
      <c r="VKK11" s="19"/>
      <c r="VKL11" s="19"/>
      <c r="VKM11" s="19"/>
      <c r="VKN11" s="19"/>
      <c r="VKO11" s="19"/>
      <c r="VKP11" s="19"/>
      <c r="VKQ11" s="19"/>
      <c r="VKR11" s="19"/>
      <c r="VKS11" s="19"/>
      <c r="VKT11" s="19"/>
      <c r="VKU11" s="19"/>
      <c r="VKV11" s="19"/>
      <c r="VKW11" s="19"/>
      <c r="VKX11" s="19"/>
      <c r="VKY11" s="19"/>
      <c r="VKZ11" s="19"/>
      <c r="VLA11" s="19"/>
      <c r="VLB11" s="19"/>
      <c r="VLC11" s="19"/>
      <c r="VLD11" s="19"/>
      <c r="VLE11" s="19"/>
      <c r="VLF11" s="19"/>
      <c r="VLG11" s="19"/>
      <c r="VLH11" s="19"/>
      <c r="VLI11" s="19"/>
      <c r="VLJ11" s="19"/>
      <c r="VLK11" s="19"/>
      <c r="VLL11" s="19"/>
      <c r="VLM11" s="19"/>
      <c r="VLN11" s="19"/>
      <c r="VLO11" s="19"/>
      <c r="VLP11" s="19"/>
      <c r="VLQ11" s="19"/>
      <c r="VLR11" s="19"/>
      <c r="VLS11" s="19"/>
      <c r="VLT11" s="19"/>
      <c r="VLU11" s="19"/>
      <c r="VLV11" s="19"/>
      <c r="VLW11" s="19"/>
      <c r="VLX11" s="19"/>
      <c r="VLY11" s="19"/>
      <c r="VLZ11" s="19"/>
      <c r="VMA11" s="19"/>
      <c r="VMB11" s="19"/>
      <c r="VMC11" s="19"/>
      <c r="VMD11" s="19"/>
      <c r="VME11" s="19"/>
      <c r="VMF11" s="19"/>
      <c r="VMG11" s="19"/>
      <c r="VMH11" s="19"/>
      <c r="VMI11" s="19"/>
      <c r="VMJ11" s="19"/>
      <c r="VMK11" s="19"/>
      <c r="VML11" s="19"/>
      <c r="VMM11" s="19"/>
      <c r="VMN11" s="19"/>
      <c r="VMO11" s="19"/>
      <c r="VMP11" s="19"/>
      <c r="VMQ11" s="19"/>
      <c r="VMR11" s="19"/>
      <c r="VMS11" s="19"/>
      <c r="VMT11" s="19"/>
      <c r="VMU11" s="19"/>
      <c r="VMV11" s="19"/>
      <c r="VMW11" s="19"/>
      <c r="VMX11" s="19"/>
      <c r="VMY11" s="19"/>
      <c r="VMZ11" s="19"/>
      <c r="VNA11" s="19"/>
      <c r="VNB11" s="19"/>
      <c r="VNC11" s="19"/>
      <c r="VND11" s="19"/>
      <c r="VNE11" s="19"/>
      <c r="VNF11" s="19"/>
      <c r="VNG11" s="19"/>
      <c r="VNH11" s="19"/>
      <c r="VNI11" s="19"/>
      <c r="VNJ11" s="19"/>
      <c r="VNK11" s="19"/>
      <c r="VNL11" s="19"/>
      <c r="VNM11" s="19"/>
      <c r="VNN11" s="19"/>
      <c r="VNO11" s="19"/>
      <c r="VNP11" s="19"/>
      <c r="VNQ11" s="19"/>
      <c r="VNR11" s="19"/>
      <c r="VNS11" s="19"/>
      <c r="VNT11" s="19"/>
      <c r="VNU11" s="19"/>
      <c r="VNV11" s="19"/>
      <c r="VNW11" s="19"/>
      <c r="VNX11" s="19"/>
      <c r="VNY11" s="19"/>
      <c r="VNZ11" s="19"/>
      <c r="VOA11" s="19"/>
      <c r="VOB11" s="19"/>
      <c r="VOC11" s="19"/>
      <c r="VOD11" s="19"/>
      <c r="VOE11" s="19"/>
      <c r="VOF11" s="19"/>
      <c r="VOG11" s="19"/>
      <c r="VOH11" s="19"/>
      <c r="VOI11" s="19"/>
      <c r="VOJ11" s="19"/>
      <c r="VOK11" s="19"/>
      <c r="VOL11" s="19"/>
      <c r="VOM11" s="19"/>
      <c r="VON11" s="19"/>
      <c r="VOO11" s="19"/>
      <c r="VOP11" s="19"/>
      <c r="VOQ11" s="19"/>
      <c r="VOR11" s="19"/>
      <c r="VOS11" s="19"/>
      <c r="VOT11" s="19"/>
      <c r="VOU11" s="19"/>
      <c r="VOV11" s="19"/>
      <c r="VOW11" s="19"/>
      <c r="VOX11" s="19"/>
      <c r="VOY11" s="19"/>
      <c r="VOZ11" s="19"/>
      <c r="VPA11" s="19"/>
      <c r="VPB11" s="19"/>
      <c r="VPC11" s="19"/>
      <c r="VPD11" s="19"/>
      <c r="VPE11" s="19"/>
      <c r="VPF11" s="19"/>
      <c r="VPG11" s="19"/>
      <c r="VPH11" s="19"/>
      <c r="VPI11" s="19"/>
      <c r="VPJ11" s="19"/>
      <c r="VPK11" s="19"/>
      <c r="VPL11" s="19"/>
      <c r="VPM11" s="19"/>
      <c r="VPN11" s="19"/>
      <c r="VPO11" s="19"/>
      <c r="VPP11" s="19"/>
      <c r="VPQ11" s="19"/>
      <c r="VPR11" s="19"/>
      <c r="VPS11" s="19"/>
      <c r="VPT11" s="19"/>
      <c r="VPU11" s="19"/>
      <c r="VPV11" s="19"/>
      <c r="VPW11" s="19"/>
      <c r="VPX11" s="19"/>
      <c r="VPY11" s="19"/>
      <c r="VPZ11" s="19"/>
      <c r="VQA11" s="19"/>
      <c r="VQB11" s="19"/>
      <c r="VQC11" s="19"/>
      <c r="VQD11" s="19"/>
      <c r="VQE11" s="19"/>
      <c r="VQF11" s="19"/>
      <c r="VQG11" s="19"/>
      <c r="VQH11" s="19"/>
      <c r="VQI11" s="19"/>
      <c r="VQJ11" s="19"/>
      <c r="VQK11" s="19"/>
      <c r="VQL11" s="19"/>
      <c r="VQM11" s="19"/>
      <c r="VQN11" s="19"/>
      <c r="VQO11" s="19"/>
      <c r="VQP11" s="19"/>
      <c r="VQQ11" s="19"/>
      <c r="VQR11" s="19"/>
      <c r="VQS11" s="19"/>
      <c r="VQT11" s="19"/>
      <c r="VQU11" s="19"/>
      <c r="VQV11" s="19"/>
      <c r="VQW11" s="19"/>
      <c r="VQX11" s="19"/>
      <c r="VQY11" s="19"/>
      <c r="VQZ11" s="19"/>
      <c r="VRA11" s="19"/>
      <c r="VRB11" s="19"/>
      <c r="VRC11" s="19"/>
      <c r="VRD11" s="19"/>
      <c r="VRE11" s="19"/>
      <c r="VRF11" s="19"/>
      <c r="VRG11" s="19"/>
      <c r="VRH11" s="19"/>
      <c r="VRI11" s="19"/>
      <c r="VRJ11" s="19"/>
      <c r="VRK11" s="19"/>
      <c r="VRL11" s="19"/>
      <c r="VRM11" s="19"/>
      <c r="VRN11" s="19"/>
      <c r="VRO11" s="19"/>
      <c r="VRP11" s="19"/>
      <c r="VRQ11" s="19"/>
      <c r="VRR11" s="19"/>
      <c r="VRS11" s="19"/>
      <c r="VRT11" s="19"/>
      <c r="VRU11" s="19"/>
      <c r="VRV11" s="19"/>
      <c r="VRW11" s="19"/>
      <c r="VRX11" s="19"/>
      <c r="VRY11" s="19"/>
      <c r="VRZ11" s="19"/>
      <c r="VSA11" s="19"/>
      <c r="VSB11" s="19"/>
      <c r="VSC11" s="19"/>
      <c r="VSD11" s="19"/>
      <c r="VSE11" s="19"/>
      <c r="VSF11" s="19"/>
      <c r="VSG11" s="19"/>
      <c r="VSH11" s="19"/>
      <c r="VSI11" s="19"/>
      <c r="VSJ11" s="19"/>
      <c r="VSK11" s="19"/>
      <c r="VSL11" s="19"/>
      <c r="VSM11" s="19"/>
      <c r="VSN11" s="19"/>
      <c r="VSO11" s="19"/>
      <c r="VSP11" s="19"/>
      <c r="VSQ11" s="19"/>
      <c r="VSR11" s="19"/>
      <c r="VSS11" s="19"/>
      <c r="VST11" s="19"/>
      <c r="VSU11" s="19"/>
      <c r="VSV11" s="19"/>
      <c r="VSW11" s="19"/>
      <c r="VSX11" s="19"/>
      <c r="VSY11" s="19"/>
      <c r="VSZ11" s="19"/>
      <c r="VTA11" s="19"/>
      <c r="VTB11" s="19"/>
      <c r="VTC11" s="19"/>
      <c r="VTD11" s="19"/>
      <c r="VTE11" s="19"/>
      <c r="VTF11" s="19"/>
      <c r="VTG11" s="19"/>
      <c r="VTH11" s="19"/>
      <c r="VTI11" s="19"/>
      <c r="VTJ11" s="19"/>
      <c r="VTK11" s="19"/>
      <c r="VTL11" s="19"/>
      <c r="VTM11" s="19"/>
      <c r="VTN11" s="19"/>
      <c r="VTO11" s="19"/>
      <c r="VTP11" s="19"/>
      <c r="VTQ11" s="19"/>
      <c r="VTR11" s="19"/>
      <c r="VTS11" s="19"/>
      <c r="VTT11" s="19"/>
      <c r="VTU11" s="19"/>
      <c r="VTV11" s="19"/>
      <c r="VTW11" s="19"/>
      <c r="VTX11" s="19"/>
      <c r="VTY11" s="19"/>
      <c r="VTZ11" s="19"/>
      <c r="VUA11" s="19"/>
      <c r="VUB11" s="19"/>
      <c r="VUC11" s="19"/>
      <c r="VUD11" s="19"/>
      <c r="VUE11" s="19"/>
      <c r="VUF11" s="19"/>
      <c r="VUG11" s="19"/>
      <c r="VUH11" s="19"/>
      <c r="VUI11" s="19"/>
      <c r="VUJ11" s="19"/>
      <c r="VUK11" s="19"/>
      <c r="VUL11" s="19"/>
      <c r="VUM11" s="19"/>
      <c r="VUN11" s="19"/>
      <c r="VUO11" s="19"/>
      <c r="VUP11" s="19"/>
      <c r="VUQ11" s="19"/>
      <c r="VUR11" s="19"/>
      <c r="VUS11" s="19"/>
      <c r="VUT11" s="19"/>
      <c r="VUU11" s="19"/>
      <c r="VUV11" s="19"/>
      <c r="VUW11" s="19"/>
      <c r="VUX11" s="19"/>
      <c r="VUY11" s="19"/>
      <c r="VUZ11" s="19"/>
      <c r="VVA11" s="19"/>
      <c r="VVB11" s="19"/>
      <c r="VVC11" s="19"/>
      <c r="VVD11" s="19"/>
      <c r="VVE11" s="19"/>
      <c r="VVF11" s="19"/>
      <c r="VVG11" s="19"/>
      <c r="VVH11" s="19"/>
      <c r="VVI11" s="19"/>
      <c r="VVJ11" s="19"/>
      <c r="VVK11" s="19"/>
      <c r="VVL11" s="19"/>
      <c r="VVM11" s="19"/>
      <c r="VVN11" s="19"/>
      <c r="VVO11" s="19"/>
      <c r="VVP11" s="19"/>
      <c r="VVQ11" s="19"/>
      <c r="VVR11" s="19"/>
      <c r="VVS11" s="19"/>
      <c r="VVT11" s="19"/>
      <c r="VVU11" s="19"/>
      <c r="VVV11" s="19"/>
      <c r="VVW11" s="19"/>
      <c r="VVX11" s="19"/>
      <c r="VVY11" s="19"/>
      <c r="VVZ11" s="19"/>
      <c r="VWA11" s="19"/>
      <c r="VWB11" s="19"/>
      <c r="VWC11" s="19"/>
      <c r="VWD11" s="19"/>
      <c r="VWE11" s="19"/>
      <c r="VWF11" s="19"/>
      <c r="VWG11" s="19"/>
      <c r="VWH11" s="19"/>
      <c r="VWI11" s="19"/>
      <c r="VWJ11" s="19"/>
      <c r="VWK11" s="19"/>
      <c r="VWL11" s="19"/>
      <c r="VWM11" s="19"/>
      <c r="VWN11" s="19"/>
      <c r="VWO11" s="19"/>
      <c r="VWP11" s="19"/>
      <c r="VWQ11" s="19"/>
      <c r="VWR11" s="19"/>
      <c r="VWS11" s="19"/>
      <c r="VWT11" s="19"/>
      <c r="VWU11" s="19"/>
      <c r="VWV11" s="19"/>
      <c r="VWW11" s="19"/>
      <c r="VWX11" s="19"/>
      <c r="VWY11" s="19"/>
      <c r="VWZ11" s="19"/>
      <c r="VXA11" s="19"/>
      <c r="VXB11" s="19"/>
      <c r="VXC11" s="19"/>
      <c r="VXD11" s="19"/>
      <c r="VXE11" s="19"/>
      <c r="VXF11" s="19"/>
      <c r="VXG11" s="19"/>
      <c r="VXH11" s="19"/>
      <c r="VXI11" s="19"/>
      <c r="VXJ11" s="19"/>
      <c r="VXK11" s="19"/>
      <c r="VXL11" s="19"/>
      <c r="VXM11" s="19"/>
      <c r="VXN11" s="19"/>
      <c r="VXO11" s="19"/>
      <c r="VXP11" s="19"/>
      <c r="VXQ11" s="19"/>
      <c r="VXR11" s="19"/>
      <c r="VXS11" s="19"/>
      <c r="VXT11" s="19"/>
      <c r="VXU11" s="19"/>
      <c r="VXV11" s="19"/>
      <c r="VXW11" s="19"/>
      <c r="VXX11" s="19"/>
      <c r="VXY11" s="19"/>
      <c r="VXZ11" s="19"/>
      <c r="VYA11" s="19"/>
      <c r="VYB11" s="19"/>
      <c r="VYC11" s="19"/>
      <c r="VYD11" s="19"/>
      <c r="VYE11" s="19"/>
      <c r="VYF11" s="19"/>
      <c r="VYG11" s="19"/>
      <c r="VYH11" s="19"/>
      <c r="VYI11" s="19"/>
      <c r="VYJ11" s="19"/>
      <c r="VYK11" s="19"/>
      <c r="VYL11" s="19"/>
      <c r="VYM11" s="19"/>
      <c r="VYN11" s="19"/>
      <c r="VYO11" s="19"/>
      <c r="VYP11" s="19"/>
      <c r="VYQ11" s="19"/>
      <c r="VYR11" s="19"/>
      <c r="VYS11" s="19"/>
      <c r="VYT11" s="19"/>
      <c r="VYU11" s="19"/>
      <c r="VYV11" s="19"/>
      <c r="VYW11" s="19"/>
      <c r="VYX11" s="19"/>
      <c r="VYY11" s="19"/>
      <c r="VYZ11" s="19"/>
      <c r="VZA11" s="19"/>
      <c r="VZB11" s="19"/>
      <c r="VZC11" s="19"/>
      <c r="VZD11" s="19"/>
      <c r="VZE11" s="19"/>
      <c r="VZF11" s="19"/>
      <c r="VZG11" s="19"/>
      <c r="VZH11" s="19"/>
      <c r="VZI11" s="19"/>
      <c r="VZJ11" s="19"/>
      <c r="VZK11" s="19"/>
      <c r="VZL11" s="19"/>
      <c r="VZM11" s="19"/>
      <c r="VZN11" s="19"/>
      <c r="VZO11" s="19"/>
      <c r="VZP11" s="19"/>
      <c r="VZQ11" s="19"/>
      <c r="VZR11" s="19"/>
      <c r="VZS11" s="19"/>
      <c r="VZT11" s="19"/>
      <c r="VZU11" s="19"/>
      <c r="VZV11" s="19"/>
      <c r="VZW11" s="19"/>
      <c r="VZX11" s="19"/>
      <c r="VZY11" s="19"/>
      <c r="VZZ11" s="19"/>
      <c r="WAA11" s="19"/>
      <c r="WAB11" s="19"/>
      <c r="WAC11" s="19"/>
      <c r="WAD11" s="19"/>
      <c r="WAE11" s="19"/>
      <c r="WAF11" s="19"/>
      <c r="WAG11" s="19"/>
      <c r="WAH11" s="19"/>
      <c r="WAI11" s="19"/>
      <c r="WAJ11" s="19"/>
      <c r="WAK11" s="19"/>
      <c r="WAL11" s="19"/>
      <c r="WAM11" s="19"/>
      <c r="WAN11" s="19"/>
      <c r="WAO11" s="19"/>
      <c r="WAP11" s="19"/>
      <c r="WAQ11" s="19"/>
      <c r="WAR11" s="19"/>
      <c r="WAS11" s="19"/>
      <c r="WAT11" s="19"/>
      <c r="WAU11" s="19"/>
      <c r="WAV11" s="19"/>
      <c r="WAW11" s="19"/>
      <c r="WAX11" s="19"/>
      <c r="WAY11" s="19"/>
      <c r="WAZ11" s="19"/>
      <c r="WBA11" s="19"/>
      <c r="WBB11" s="19"/>
      <c r="WBC11" s="19"/>
      <c r="WBD11" s="19"/>
      <c r="WBE11" s="19"/>
      <c r="WBF11" s="19"/>
      <c r="WBG11" s="19"/>
      <c r="WBH11" s="19"/>
      <c r="WBI11" s="19"/>
      <c r="WBJ11" s="19"/>
      <c r="WBK11" s="19"/>
      <c r="WBL11" s="19"/>
      <c r="WBM11" s="19"/>
      <c r="WBN11" s="19"/>
      <c r="WBO11" s="19"/>
      <c r="WBP11" s="19"/>
      <c r="WBQ11" s="19"/>
      <c r="WBR11" s="19"/>
      <c r="WBS11" s="19"/>
      <c r="WBT11" s="19"/>
      <c r="WBU11" s="19"/>
      <c r="WBV11" s="19"/>
      <c r="WBW11" s="19"/>
      <c r="WBX11" s="19"/>
      <c r="WBY11" s="19"/>
      <c r="WBZ11" s="19"/>
      <c r="WCA11" s="19"/>
      <c r="WCB11" s="19"/>
      <c r="WCC11" s="19"/>
      <c r="WCD11" s="19"/>
      <c r="WCE11" s="19"/>
      <c r="WCF11" s="19"/>
      <c r="WCG11" s="19"/>
      <c r="WCH11" s="19"/>
      <c r="WCI11" s="19"/>
      <c r="WCJ11" s="19"/>
      <c r="WCK11" s="19"/>
      <c r="WCL11" s="19"/>
      <c r="WCM11" s="19"/>
      <c r="WCN11" s="19"/>
      <c r="WCO11" s="19"/>
      <c r="WCP11" s="19"/>
      <c r="WCQ11" s="19"/>
      <c r="WCR11" s="19"/>
      <c r="WCS11" s="19"/>
      <c r="WCT11" s="19"/>
      <c r="WCU11" s="19"/>
      <c r="WCV11" s="19"/>
      <c r="WCW11" s="19"/>
      <c r="WCX11" s="19"/>
      <c r="WCY11" s="19"/>
      <c r="WCZ11" s="19"/>
      <c r="WDA11" s="19"/>
      <c r="WDB11" s="19"/>
      <c r="WDC11" s="19"/>
      <c r="WDD11" s="19"/>
      <c r="WDE11" s="19"/>
      <c r="WDF11" s="19"/>
      <c r="WDG11" s="19"/>
      <c r="WDH11" s="19"/>
      <c r="WDI11" s="19"/>
      <c r="WDJ11" s="19"/>
      <c r="WDK11" s="19"/>
      <c r="WDL11" s="19"/>
      <c r="WDM11" s="19"/>
      <c r="WDN11" s="19"/>
      <c r="WDO11" s="19"/>
      <c r="WDP11" s="19"/>
      <c r="WDQ11" s="19"/>
      <c r="WDR11" s="19"/>
      <c r="WDS11" s="19"/>
      <c r="WDT11" s="19"/>
      <c r="WDU11" s="19"/>
      <c r="WDV11" s="19"/>
      <c r="WDW11" s="19"/>
      <c r="WDX11" s="19"/>
      <c r="WDY11" s="19"/>
      <c r="WDZ11" s="19"/>
      <c r="WEA11" s="19"/>
      <c r="WEB11" s="19"/>
      <c r="WEC11" s="19"/>
      <c r="WED11" s="19"/>
      <c r="WEE11" s="19"/>
      <c r="WEF11" s="19"/>
      <c r="WEG11" s="19"/>
      <c r="WEH11" s="19"/>
      <c r="WEI11" s="19"/>
      <c r="WEJ11" s="19"/>
      <c r="WEK11" s="19"/>
      <c r="WEL11" s="19"/>
      <c r="WEM11" s="19"/>
      <c r="WEN11" s="19"/>
      <c r="WEO11" s="19"/>
      <c r="WEP11" s="19"/>
      <c r="WEQ11" s="19"/>
      <c r="WER11" s="19"/>
      <c r="WES11" s="19"/>
      <c r="WET11" s="19"/>
      <c r="WEU11" s="19"/>
      <c r="WEV11" s="19"/>
      <c r="WEW11" s="19"/>
      <c r="WEX11" s="19"/>
      <c r="WEY11" s="19"/>
      <c r="WEZ11" s="19"/>
      <c r="WFA11" s="19"/>
      <c r="WFB11" s="19"/>
      <c r="WFC11" s="19"/>
      <c r="WFD11" s="19"/>
      <c r="WFE11" s="19"/>
      <c r="WFF11" s="19"/>
      <c r="WFG11" s="19"/>
      <c r="WFH11" s="19"/>
      <c r="WFI11" s="19"/>
      <c r="WFJ11" s="19"/>
      <c r="WFK11" s="19"/>
      <c r="WFL11" s="19"/>
      <c r="WFM11" s="19"/>
      <c r="WFN11" s="19"/>
      <c r="WFO11" s="19"/>
      <c r="WFP11" s="19"/>
      <c r="WFQ11" s="19"/>
      <c r="WFR11" s="19"/>
      <c r="WFS11" s="19"/>
      <c r="WFT11" s="19"/>
      <c r="WFU11" s="19"/>
      <c r="WFV11" s="19"/>
      <c r="WFW11" s="19"/>
      <c r="WFX11" s="19"/>
      <c r="WFY11" s="19"/>
      <c r="WFZ11" s="19"/>
      <c r="WGA11" s="19"/>
      <c r="WGB11" s="19"/>
      <c r="WGC11" s="19"/>
      <c r="WGD11" s="19"/>
      <c r="WGE11" s="19"/>
      <c r="WGF11" s="19"/>
      <c r="WGG11" s="19"/>
      <c r="WGH11" s="19"/>
      <c r="WGI11" s="19"/>
      <c r="WGJ11" s="19"/>
      <c r="WGK11" s="19"/>
      <c r="WGL11" s="19"/>
      <c r="WGM11" s="19"/>
      <c r="WGN11" s="19"/>
      <c r="WGO11" s="19"/>
      <c r="WGP11" s="19"/>
      <c r="WGQ11" s="19"/>
      <c r="WGR11" s="19"/>
      <c r="WGS11" s="19"/>
      <c r="WGT11" s="19"/>
      <c r="WGU11" s="19"/>
      <c r="WGV11" s="19"/>
      <c r="WGW11" s="19"/>
      <c r="WGX11" s="19"/>
      <c r="WGY11" s="19"/>
      <c r="WGZ11" s="19"/>
      <c r="WHA11" s="19"/>
      <c r="WHB11" s="19"/>
      <c r="WHC11" s="19"/>
      <c r="WHD11" s="19"/>
      <c r="WHE11" s="19"/>
      <c r="WHF11" s="19"/>
      <c r="WHG11" s="19"/>
      <c r="WHH11" s="19"/>
      <c r="WHI11" s="19"/>
      <c r="WHJ11" s="19"/>
      <c r="WHK11" s="19"/>
      <c r="WHL11" s="19"/>
      <c r="WHM11" s="19"/>
      <c r="WHN11" s="19"/>
      <c r="WHO11" s="19"/>
      <c r="WHP11" s="19"/>
      <c r="WHQ11" s="19"/>
      <c r="WHR11" s="19"/>
      <c r="WHS11" s="19"/>
      <c r="WHT11" s="19"/>
      <c r="WHU11" s="19"/>
      <c r="WHV11" s="19"/>
      <c r="WHW11" s="19"/>
      <c r="WHX11" s="19"/>
      <c r="WHY11" s="19"/>
      <c r="WHZ11" s="19"/>
      <c r="WIA11" s="19"/>
      <c r="WIB11" s="19"/>
      <c r="WIC11" s="19"/>
      <c r="WID11" s="19"/>
      <c r="WIE11" s="19"/>
      <c r="WIF11" s="19"/>
      <c r="WIG11" s="19"/>
      <c r="WIH11" s="19"/>
      <c r="WII11" s="19"/>
      <c r="WIJ11" s="19"/>
      <c r="WIK11" s="19"/>
      <c r="WIL11" s="19"/>
      <c r="WIM11" s="19"/>
      <c r="WIN11" s="19"/>
      <c r="WIO11" s="19"/>
      <c r="WIP11" s="19"/>
      <c r="WIQ11" s="19"/>
      <c r="WIR11" s="19"/>
      <c r="WIS11" s="19"/>
      <c r="WIT11" s="19"/>
      <c r="WIU11" s="19"/>
      <c r="WIV11" s="19"/>
      <c r="WIW11" s="19"/>
      <c r="WIX11" s="19"/>
      <c r="WIY11" s="19"/>
      <c r="WIZ11" s="19"/>
      <c r="WJA11" s="19"/>
      <c r="WJB11" s="19"/>
      <c r="WJC11" s="19"/>
      <c r="WJD11" s="19"/>
      <c r="WJE11" s="19"/>
      <c r="WJF11" s="19"/>
      <c r="WJG11" s="19"/>
      <c r="WJH11" s="19"/>
      <c r="WJI11" s="19"/>
      <c r="WJJ11" s="19"/>
      <c r="WJK11" s="19"/>
      <c r="WJL11" s="19"/>
      <c r="WJM11" s="19"/>
      <c r="WJN11" s="19"/>
      <c r="WJO11" s="19"/>
      <c r="WJP11" s="19"/>
      <c r="WJQ11" s="19"/>
      <c r="WJR11" s="19"/>
      <c r="WJS11" s="19"/>
      <c r="WJT11" s="19"/>
      <c r="WJU11" s="19"/>
      <c r="WJV11" s="19"/>
      <c r="WJW11" s="19"/>
      <c r="WJX11" s="19"/>
      <c r="WJY11" s="19"/>
      <c r="WJZ11" s="19"/>
      <c r="WKA11" s="19"/>
      <c r="WKB11" s="19"/>
      <c r="WKC11" s="19"/>
      <c r="WKD11" s="19"/>
      <c r="WKE11" s="19"/>
      <c r="WKF11" s="19"/>
      <c r="WKG11" s="19"/>
      <c r="WKH11" s="19"/>
      <c r="WKI11" s="19"/>
      <c r="WKJ11" s="19"/>
      <c r="WKK11" s="19"/>
      <c r="WKL11" s="19"/>
      <c r="WKM11" s="19"/>
      <c r="WKN11" s="19"/>
      <c r="WKO11" s="19"/>
      <c r="WKP11" s="19"/>
      <c r="WKQ11" s="19"/>
      <c r="WKR11" s="19"/>
      <c r="WKS11" s="19"/>
      <c r="WKT11" s="19"/>
      <c r="WKU11" s="19"/>
      <c r="WKV11" s="19"/>
      <c r="WKW11" s="19"/>
      <c r="WKX11" s="19"/>
      <c r="WKY11" s="19"/>
      <c r="WKZ11" s="19"/>
      <c r="WLA11" s="19"/>
      <c r="WLB11" s="19"/>
      <c r="WLC11" s="19"/>
      <c r="WLD11" s="19"/>
      <c r="WLE11" s="19"/>
      <c r="WLF11" s="19"/>
      <c r="WLG11" s="19"/>
      <c r="WLH11" s="19"/>
      <c r="WLI11" s="19"/>
      <c r="WLJ11" s="19"/>
      <c r="WLK11" s="19"/>
      <c r="WLL11" s="19"/>
      <c r="WLM11" s="19"/>
      <c r="WLN11" s="19"/>
      <c r="WLO11" s="19"/>
      <c r="WLP11" s="19"/>
      <c r="WLQ11" s="19"/>
      <c r="WLR11" s="19"/>
      <c r="WLS11" s="19"/>
      <c r="WLT11" s="19"/>
      <c r="WLU11" s="19"/>
      <c r="WLV11" s="19"/>
      <c r="WLW11" s="19"/>
      <c r="WLX11" s="19"/>
      <c r="WLY11" s="19"/>
      <c r="WLZ11" s="19"/>
      <c r="WMA11" s="19"/>
      <c r="WMB11" s="19"/>
      <c r="WMC11" s="19"/>
      <c r="WMD11" s="19"/>
      <c r="WME11" s="19"/>
      <c r="WMF11" s="19"/>
      <c r="WMG11" s="19"/>
      <c r="WMH11" s="19"/>
      <c r="WMI11" s="19"/>
      <c r="WMJ11" s="19"/>
      <c r="WMK11" s="19"/>
      <c r="WML11" s="19"/>
      <c r="WMM11" s="19"/>
      <c r="WMN11" s="19"/>
      <c r="WMO11" s="19"/>
      <c r="WMP11" s="19"/>
      <c r="WMQ11" s="19"/>
      <c r="WMR11" s="19"/>
      <c r="WMS11" s="19"/>
      <c r="WMT11" s="19"/>
      <c r="WMU11" s="19"/>
      <c r="WMV11" s="19"/>
      <c r="WMW11" s="19"/>
      <c r="WMX11" s="19"/>
      <c r="WMY11" s="19"/>
      <c r="WMZ11" s="19"/>
      <c r="WNA11" s="19"/>
      <c r="WNB11" s="19"/>
      <c r="WNC11" s="19"/>
      <c r="WND11" s="19"/>
      <c r="WNE11" s="19"/>
      <c r="WNF11" s="19"/>
      <c r="WNG11" s="19"/>
      <c r="WNH11" s="19"/>
      <c r="WNI11" s="19"/>
      <c r="WNJ11" s="19"/>
      <c r="WNK11" s="19"/>
      <c r="WNL11" s="19"/>
      <c r="WNM11" s="19"/>
      <c r="WNN11" s="19"/>
      <c r="WNO11" s="19"/>
      <c r="WNP11" s="19"/>
      <c r="WNQ11" s="19"/>
      <c r="WNR11" s="19"/>
      <c r="WNS11" s="19"/>
      <c r="WNT11" s="19"/>
      <c r="WNU11" s="19"/>
      <c r="WNV11" s="19"/>
      <c r="WNW11" s="19"/>
      <c r="WNX11" s="19"/>
      <c r="WNY11" s="19"/>
      <c r="WNZ11" s="19"/>
      <c r="WOA11" s="19"/>
      <c r="WOB11" s="19"/>
      <c r="WOC11" s="19"/>
      <c r="WOD11" s="19"/>
      <c r="WOE11" s="19"/>
      <c r="WOF11" s="19"/>
      <c r="WOG11" s="19"/>
      <c r="WOH11" s="19"/>
      <c r="WOI11" s="19"/>
      <c r="WOJ11" s="19"/>
      <c r="WOK11" s="19"/>
      <c r="WOL11" s="19"/>
      <c r="WOM11" s="19"/>
      <c r="WON11" s="19"/>
      <c r="WOO11" s="19"/>
      <c r="WOP11" s="19"/>
      <c r="WOQ11" s="19"/>
      <c r="WOR11" s="19"/>
      <c r="WOS11" s="19"/>
      <c r="WOT11" s="19"/>
      <c r="WOU11" s="19"/>
      <c r="WOV11" s="19"/>
      <c r="WOW11" s="19"/>
      <c r="WOX11" s="19"/>
      <c r="WOY11" s="19"/>
      <c r="WOZ11" s="19"/>
      <c r="WPA11" s="19"/>
      <c r="WPB11" s="19"/>
      <c r="WPC11" s="19"/>
      <c r="WPD11" s="19"/>
      <c r="WPE11" s="19"/>
      <c r="WPF11" s="19"/>
      <c r="WPG11" s="19"/>
      <c r="WPH11" s="19"/>
      <c r="WPI11" s="19"/>
      <c r="WPJ11" s="19"/>
      <c r="WPK11" s="19"/>
      <c r="WPL11" s="19"/>
      <c r="WPM11" s="19"/>
      <c r="WPN11" s="19"/>
      <c r="WPO11" s="19"/>
      <c r="WPP11" s="19"/>
      <c r="WPQ11" s="19"/>
      <c r="WPR11" s="19"/>
      <c r="WPS11" s="19"/>
      <c r="WPT11" s="19"/>
      <c r="WPU11" s="19"/>
      <c r="WPV11" s="19"/>
      <c r="WPW11" s="19"/>
      <c r="WPX11" s="19"/>
      <c r="WPY11" s="19"/>
      <c r="WPZ11" s="19"/>
      <c r="WQA11" s="19"/>
      <c r="WQB11" s="19"/>
      <c r="WQC11" s="19"/>
      <c r="WQD11" s="19"/>
      <c r="WQE11" s="19"/>
      <c r="WQF11" s="19"/>
      <c r="WQG11" s="19"/>
      <c r="WQH11" s="19"/>
      <c r="WQI11" s="19"/>
      <c r="WQJ11" s="19"/>
      <c r="WQK11" s="19"/>
      <c r="WQL11" s="19"/>
      <c r="WQM11" s="19"/>
      <c r="WQN11" s="19"/>
      <c r="WQO11" s="19"/>
      <c r="WQP11" s="19"/>
      <c r="WQQ11" s="19"/>
      <c r="WQR11" s="19"/>
      <c r="WQS11" s="19"/>
      <c r="WQT11" s="19"/>
      <c r="WQU11" s="19"/>
      <c r="WQV11" s="19"/>
      <c r="WQW11" s="19"/>
      <c r="WQX11" s="19"/>
      <c r="WQY11" s="19"/>
      <c r="WQZ11" s="19"/>
      <c r="WRA11" s="19"/>
      <c r="WRB11" s="19"/>
      <c r="WRC11" s="19"/>
      <c r="WRD11" s="19"/>
      <c r="WRE11" s="19"/>
      <c r="WRF11" s="19"/>
      <c r="WRG11" s="19"/>
      <c r="WRH11" s="19"/>
      <c r="WRI11" s="19"/>
      <c r="WRJ11" s="19"/>
      <c r="WRK11" s="19"/>
      <c r="WRL11" s="19"/>
      <c r="WRM11" s="19"/>
      <c r="WRN11" s="19"/>
      <c r="WRO11" s="19"/>
      <c r="WRP11" s="19"/>
      <c r="WRQ11" s="19"/>
      <c r="WRR11" s="19"/>
      <c r="WRS11" s="19"/>
      <c r="WRT11" s="19"/>
      <c r="WRU11" s="19"/>
      <c r="WRV11" s="19"/>
      <c r="WRW11" s="19"/>
      <c r="WRX11" s="19"/>
      <c r="WRY11" s="19"/>
      <c r="WRZ11" s="19"/>
      <c r="WSA11" s="19"/>
      <c r="WSB11" s="19"/>
      <c r="WSC11" s="19"/>
      <c r="WSD11" s="19"/>
      <c r="WSE11" s="19"/>
      <c r="WSF11" s="19"/>
      <c r="WSG11" s="19"/>
      <c r="WSH11" s="19"/>
      <c r="WSI11" s="19"/>
      <c r="WSJ11" s="19"/>
      <c r="WSK11" s="19"/>
      <c r="WSL11" s="19"/>
      <c r="WSM11" s="19"/>
      <c r="WSN11" s="19"/>
      <c r="WSO11" s="19"/>
      <c r="WSP11" s="19"/>
      <c r="WSQ11" s="19"/>
      <c r="WSR11" s="19"/>
      <c r="WSS11" s="19"/>
      <c r="WST11" s="19"/>
      <c r="WSU11" s="19"/>
      <c r="WSV11" s="19"/>
      <c r="WSW11" s="19"/>
      <c r="WSX11" s="19"/>
      <c r="WSY11" s="19"/>
      <c r="WSZ11" s="19"/>
      <c r="WTA11" s="19"/>
      <c r="WTB11" s="19"/>
      <c r="WTC11" s="19"/>
      <c r="WTD11" s="19"/>
      <c r="WTE11" s="19"/>
      <c r="WTF11" s="19"/>
      <c r="WTG11" s="19"/>
      <c r="WTH11" s="19"/>
      <c r="WTI11" s="19"/>
      <c r="WTJ11" s="19"/>
      <c r="WTK11" s="19"/>
      <c r="WTL11" s="19"/>
      <c r="WTM11" s="19"/>
      <c r="WTN11" s="19"/>
      <c r="WTO11" s="19"/>
      <c r="WTP11" s="19"/>
      <c r="WTQ11" s="19"/>
      <c r="WTR11" s="19"/>
      <c r="WTS11" s="19"/>
      <c r="WTT11" s="19"/>
      <c r="WTU11" s="19"/>
      <c r="WTV11" s="19"/>
      <c r="WTW11" s="19"/>
      <c r="WTX11" s="19"/>
      <c r="WTY11" s="19"/>
      <c r="WTZ11" s="19"/>
      <c r="WUA11" s="19"/>
      <c r="WUB11" s="19"/>
      <c r="WUC11" s="19"/>
      <c r="WUD11" s="19"/>
      <c r="WUE11" s="19"/>
      <c r="WUF11" s="19"/>
      <c r="WUG11" s="19"/>
      <c r="WUH11" s="19"/>
      <c r="WUI11" s="19"/>
      <c r="WUJ11" s="19"/>
      <c r="WUK11" s="19"/>
      <c r="WUL11" s="19"/>
      <c r="WUM11" s="19"/>
      <c r="WUN11" s="19"/>
      <c r="WUO11" s="19"/>
      <c r="WUP11" s="19"/>
      <c r="WUQ11" s="19"/>
      <c r="WUR11" s="19"/>
      <c r="WUS11" s="19"/>
      <c r="WUT11" s="19"/>
      <c r="WUU11" s="19"/>
      <c r="WUV11" s="19"/>
      <c r="WUW11" s="19"/>
      <c r="WUX11" s="19"/>
      <c r="WUY11" s="19"/>
      <c r="WUZ11" s="19"/>
      <c r="WVA11" s="19"/>
      <c r="WVB11" s="19"/>
      <c r="WVC11" s="19"/>
      <c r="WVD11" s="19"/>
      <c r="WVE11" s="19"/>
      <c r="WVF11" s="19"/>
      <c r="WVG11" s="19"/>
      <c r="WVH11" s="19"/>
      <c r="WVI11" s="19"/>
      <c r="WVJ11" s="19"/>
      <c r="WVK11" s="19"/>
      <c r="WVL11" s="19"/>
      <c r="WVM11" s="19"/>
      <c r="WVN11" s="19"/>
      <c r="WVO11" s="19"/>
      <c r="WVP11" s="19"/>
      <c r="WVQ11" s="19"/>
      <c r="WVR11" s="19"/>
      <c r="WVS11" s="19"/>
      <c r="WVT11" s="19"/>
      <c r="WVU11" s="19"/>
      <c r="WVV11" s="19"/>
      <c r="WVW11" s="19"/>
      <c r="WVX11" s="19"/>
      <c r="WVY11" s="19"/>
      <c r="WVZ11" s="19"/>
      <c r="WWA11" s="19"/>
      <c r="WWB11" s="19"/>
      <c r="WWC11" s="19"/>
      <c r="WWD11" s="19"/>
      <c r="WWE11" s="19"/>
      <c r="WWF11" s="19"/>
      <c r="WWG11" s="19"/>
      <c r="WWH11" s="19"/>
      <c r="WWI11" s="19"/>
      <c r="WWJ11" s="19"/>
      <c r="WWK11" s="19"/>
      <c r="WWL11" s="19"/>
      <c r="WWM11" s="19"/>
      <c r="WWN11" s="19"/>
      <c r="WWO11" s="19"/>
      <c r="WWP11" s="19"/>
      <c r="WWQ11" s="19"/>
      <c r="WWR11" s="19"/>
      <c r="WWS11" s="19"/>
      <c r="WWT11" s="19"/>
      <c r="WWU11" s="19"/>
      <c r="WWV11" s="19"/>
      <c r="WWW11" s="19"/>
      <c r="WWX11" s="19"/>
      <c r="WWY11" s="19"/>
      <c r="WWZ11" s="19"/>
      <c r="WXA11" s="19"/>
      <c r="WXB11" s="19"/>
      <c r="WXC11" s="19"/>
      <c r="WXD11" s="19"/>
      <c r="WXE11" s="19"/>
      <c r="WXF11" s="19"/>
      <c r="WXG11" s="19"/>
      <c r="WXH11" s="19"/>
      <c r="WXI11" s="19"/>
      <c r="WXJ11" s="19"/>
      <c r="WXK11" s="19"/>
      <c r="WXL11" s="19"/>
      <c r="WXM11" s="19"/>
      <c r="WXN11" s="19"/>
      <c r="WXO11" s="19"/>
      <c r="WXP11" s="19"/>
      <c r="WXQ11" s="19"/>
      <c r="WXR11" s="19"/>
      <c r="WXS11" s="19"/>
      <c r="WXT11" s="19"/>
      <c r="WXU11" s="19"/>
      <c r="WXV11" s="19"/>
      <c r="WXW11" s="19"/>
      <c r="WXX11" s="19"/>
      <c r="WXY11" s="19"/>
      <c r="WXZ11" s="19"/>
      <c r="WYA11" s="19"/>
      <c r="WYB11" s="19"/>
      <c r="WYC11" s="19"/>
      <c r="WYD11" s="19"/>
      <c r="WYE11" s="19"/>
      <c r="WYF11" s="19"/>
      <c r="WYG11" s="19"/>
      <c r="WYH11" s="19"/>
      <c r="WYI11" s="19"/>
      <c r="WYJ11" s="19"/>
      <c r="WYK11" s="19"/>
      <c r="WYL11" s="19"/>
      <c r="WYM11" s="19"/>
      <c r="WYN11" s="19"/>
      <c r="WYO11" s="19"/>
      <c r="WYP11" s="19"/>
      <c r="WYQ11" s="19"/>
      <c r="WYR11" s="19"/>
      <c r="WYS11" s="19"/>
      <c r="WYT11" s="19"/>
      <c r="WYU11" s="19"/>
      <c r="WYV11" s="19"/>
      <c r="WYW11" s="19"/>
      <c r="WYX11" s="19"/>
      <c r="WYY11" s="19"/>
      <c r="WYZ11" s="19"/>
      <c r="WZA11" s="19"/>
      <c r="WZB11" s="19"/>
      <c r="WZC11" s="19"/>
      <c r="WZD11" s="19"/>
      <c r="WZE11" s="19"/>
      <c r="WZF11" s="19"/>
      <c r="WZG11" s="19"/>
      <c r="WZH11" s="19"/>
      <c r="WZI11" s="19"/>
      <c r="WZJ11" s="19"/>
      <c r="WZK11" s="19"/>
      <c r="WZL11" s="19"/>
      <c r="WZM11" s="19"/>
      <c r="WZN11" s="19"/>
      <c r="WZO11" s="19"/>
      <c r="WZP11" s="19"/>
      <c r="WZQ11" s="19"/>
      <c r="WZR11" s="19"/>
      <c r="WZS11" s="19"/>
      <c r="WZT11" s="19"/>
      <c r="WZU11" s="19"/>
      <c r="WZV11" s="19"/>
      <c r="WZW11" s="19"/>
      <c r="WZX11" s="19"/>
      <c r="WZY11" s="19"/>
      <c r="WZZ11" s="19"/>
      <c r="XAA11" s="19"/>
      <c r="XAB11" s="19"/>
      <c r="XAC11" s="19"/>
      <c r="XAD11" s="19"/>
      <c r="XAE11" s="19"/>
      <c r="XAF11" s="19"/>
      <c r="XAG11" s="19"/>
      <c r="XAH11" s="19"/>
      <c r="XAI11" s="19"/>
      <c r="XAJ11" s="19"/>
      <c r="XAK11" s="19"/>
      <c r="XAL11" s="19"/>
      <c r="XAM11" s="19"/>
      <c r="XAN11" s="19"/>
      <c r="XAO11" s="19"/>
      <c r="XAP11" s="19"/>
      <c r="XAQ11" s="19"/>
      <c r="XAR11" s="19"/>
      <c r="XAS11" s="19"/>
      <c r="XAT11" s="19"/>
      <c r="XAU11" s="19"/>
      <c r="XAV11" s="19"/>
      <c r="XAW11" s="19"/>
      <c r="XAX11" s="19"/>
      <c r="XAY11" s="19"/>
      <c r="XAZ11" s="19"/>
      <c r="XBA11" s="19"/>
      <c r="XBB11" s="19"/>
      <c r="XBC11" s="19"/>
      <c r="XBD11" s="19"/>
      <c r="XBE11" s="19"/>
      <c r="XBF11" s="19"/>
      <c r="XBG11" s="19"/>
      <c r="XBH11" s="19"/>
      <c r="XBI11" s="19"/>
      <c r="XBJ11" s="19"/>
      <c r="XBK11" s="19"/>
      <c r="XBL11" s="19"/>
      <c r="XBM11" s="19"/>
      <c r="XBN11" s="19"/>
      <c r="XBO11" s="19"/>
      <c r="XBP11" s="19"/>
      <c r="XBQ11" s="19"/>
      <c r="XBR11" s="19"/>
      <c r="XBS11" s="19"/>
      <c r="XBT11" s="19"/>
      <c r="XBU11" s="19"/>
      <c r="XBV11" s="19"/>
      <c r="XBW11" s="19"/>
      <c r="XBX11" s="19"/>
      <c r="XBY11" s="19"/>
      <c r="XBZ11" s="19"/>
      <c r="XCA11" s="19"/>
      <c r="XCB11" s="19"/>
      <c r="XCC11" s="19"/>
      <c r="XCD11" s="19"/>
      <c r="XCE11" s="19"/>
      <c r="XCF11" s="19"/>
      <c r="XCG11" s="19"/>
      <c r="XCH11" s="19"/>
      <c r="XCI11" s="19"/>
      <c r="XCJ11" s="19"/>
      <c r="XCK11" s="19"/>
      <c r="XCL11" s="19"/>
      <c r="XCM11" s="19"/>
      <c r="XCN11" s="19"/>
      <c r="XCO11" s="19"/>
      <c r="XCP11" s="19"/>
      <c r="XCQ11" s="19"/>
      <c r="XCR11" s="19"/>
      <c r="XCS11" s="19"/>
      <c r="XCT11" s="19"/>
      <c r="XCU11" s="19"/>
      <c r="XCV11" s="19"/>
      <c r="XCW11" s="19"/>
      <c r="XCX11" s="19"/>
      <c r="XCY11" s="19"/>
      <c r="XCZ11" s="19"/>
      <c r="XDA11" s="19"/>
      <c r="XDB11" s="19"/>
      <c r="XDC11" s="19"/>
      <c r="XDD11" s="19"/>
      <c r="XDE11" s="19"/>
      <c r="XDF11" s="19"/>
      <c r="XDG11" s="19"/>
      <c r="XDH11" s="19"/>
      <c r="XDI11" s="19"/>
      <c r="XDJ11" s="19"/>
      <c r="XDK11" s="19"/>
      <c r="XDL11" s="19"/>
      <c r="XDM11" s="19"/>
      <c r="XDN11" s="19"/>
      <c r="XDO11" s="19"/>
      <c r="XDP11" s="19"/>
      <c r="XDQ11" s="19"/>
      <c r="XDR11" s="19"/>
      <c r="XDS11" s="19"/>
      <c r="XDT11" s="19"/>
      <c r="XDU11" s="19"/>
      <c r="XDV11" s="19"/>
      <c r="XDW11" s="19"/>
      <c r="XDX11" s="19"/>
      <c r="XDY11" s="19"/>
      <c r="XDZ11" s="19"/>
      <c r="XEA11" s="19"/>
      <c r="XEB11" s="19"/>
      <c r="XEC11" s="19"/>
      <c r="XED11" s="19"/>
      <c r="XEE11" s="19"/>
      <c r="XEF11" s="19"/>
      <c r="XEG11" s="19"/>
      <c r="XEH11" s="19"/>
    </row>
    <row r="12" spans="1:16362" ht="18.75" customHeight="1" x14ac:dyDescent="0.3">
      <c r="A12" s="1">
        <v>10</v>
      </c>
      <c r="B12" s="1" t="s">
        <v>238</v>
      </c>
    </row>
    <row r="13" spans="1:16362" s="1" customFormat="1" ht="18" customHeight="1" x14ac:dyDescent="0.3">
      <c r="A13" s="1">
        <v>11</v>
      </c>
      <c r="B13" s="1" t="s">
        <v>239</v>
      </c>
    </row>
    <row r="14" spans="1:16362" s="1" customFormat="1" ht="18" customHeight="1" x14ac:dyDescent="0.3">
      <c r="A14" s="19">
        <v>12</v>
      </c>
      <c r="B14" s="1" t="s">
        <v>240</v>
      </c>
    </row>
    <row r="15" spans="1:16362" ht="18.75" customHeight="1" x14ac:dyDescent="0.3">
      <c r="A15" s="1">
        <v>13</v>
      </c>
      <c r="B15" s="2" t="s">
        <v>241</v>
      </c>
    </row>
    <row r="16" spans="1:16362" ht="18.75" customHeight="1" x14ac:dyDescent="0.3">
      <c r="A16" s="1">
        <v>14</v>
      </c>
      <c r="B16" s="3" t="s">
        <v>242</v>
      </c>
    </row>
    <row r="17" spans="1:2" ht="18.75" customHeight="1" x14ac:dyDescent="0.3">
      <c r="A17" s="1">
        <v>15</v>
      </c>
      <c r="B17" s="3" t="s">
        <v>243</v>
      </c>
    </row>
    <row r="18" spans="1:2" ht="18.75" customHeight="1" x14ac:dyDescent="0.3">
      <c r="A18" s="19">
        <v>16</v>
      </c>
      <c r="B18" s="2" t="s">
        <v>244</v>
      </c>
    </row>
    <row r="19" spans="1:2" ht="18.75" customHeight="1" x14ac:dyDescent="0.3">
      <c r="A19" s="1">
        <v>17</v>
      </c>
      <c r="B19" s="2" t="s">
        <v>245</v>
      </c>
    </row>
    <row r="20" spans="1:2" ht="18.75" customHeight="1" x14ac:dyDescent="0.3">
      <c r="A20" s="1">
        <v>18</v>
      </c>
      <c r="B20" s="2" t="s">
        <v>246</v>
      </c>
    </row>
    <row r="21" spans="1:2" ht="18.75" customHeight="1" x14ac:dyDescent="0.3">
      <c r="A21" s="1">
        <v>19</v>
      </c>
      <c r="B21" s="2" t="s">
        <v>247</v>
      </c>
    </row>
    <row r="22" spans="1:2" ht="18.75" customHeight="1" x14ac:dyDescent="0.3">
      <c r="A22" s="19">
        <v>20</v>
      </c>
      <c r="B22" s="2" t="s">
        <v>248</v>
      </c>
    </row>
    <row r="23" spans="1:2" ht="18.75" customHeight="1" x14ac:dyDescent="0.3">
      <c r="A23" s="1">
        <v>21</v>
      </c>
      <c r="B23" s="2" t="s">
        <v>249</v>
      </c>
    </row>
    <row r="24" spans="1:2" ht="18.75" customHeight="1" x14ac:dyDescent="0.3">
      <c r="A24" s="1">
        <v>22</v>
      </c>
      <c r="B24" s="2" t="s">
        <v>250</v>
      </c>
    </row>
    <row r="25" spans="1:2" ht="18.75" customHeight="1" x14ac:dyDescent="0.3">
      <c r="A25" s="1">
        <v>23</v>
      </c>
      <c r="B25" s="2" t="s">
        <v>251</v>
      </c>
    </row>
    <row r="26" spans="1:2" ht="18.75" customHeight="1" x14ac:dyDescent="0.3">
      <c r="A26" s="19">
        <v>24</v>
      </c>
      <c r="B26" s="2" t="s">
        <v>252</v>
      </c>
    </row>
    <row r="27" spans="1:2" ht="18.75" customHeight="1" x14ac:dyDescent="0.3">
      <c r="A27" s="1">
        <v>25</v>
      </c>
      <c r="B27" s="2" t="s">
        <v>253</v>
      </c>
    </row>
    <row r="28" spans="1:2" ht="18.75" customHeight="1" x14ac:dyDescent="0.3">
      <c r="A28" s="1">
        <v>26</v>
      </c>
      <c r="B28" s="2" t="s">
        <v>254</v>
      </c>
    </row>
    <row r="29" spans="1:2" ht="18.75" customHeight="1" x14ac:dyDescent="0.3">
      <c r="A29" s="1">
        <v>27</v>
      </c>
      <c r="B29" s="2" t="s">
        <v>255</v>
      </c>
    </row>
    <row r="30" spans="1:2" ht="18.75" customHeight="1" x14ac:dyDescent="0.3">
      <c r="A30" s="19">
        <v>28</v>
      </c>
      <c r="B30" s="2" t="s">
        <v>256</v>
      </c>
    </row>
    <row r="31" spans="1:2" ht="18.75" customHeight="1" x14ac:dyDescent="0.3">
      <c r="A31" s="1">
        <v>29</v>
      </c>
      <c r="B31" s="2" t="s">
        <v>257</v>
      </c>
    </row>
    <row r="32" spans="1:2" ht="18.75" customHeight="1" x14ac:dyDescent="0.3">
      <c r="A32" s="1">
        <v>30</v>
      </c>
      <c r="B32" s="2" t="s">
        <v>258</v>
      </c>
    </row>
    <row r="33" spans="1:2" ht="18.75" customHeight="1" x14ac:dyDescent="0.3">
      <c r="A33" s="1">
        <v>31</v>
      </c>
      <c r="B33" s="2" t="s">
        <v>259</v>
      </c>
    </row>
    <row r="34" spans="1:2" ht="18.75" customHeight="1" x14ac:dyDescent="0.3">
      <c r="A34" s="19">
        <v>32</v>
      </c>
      <c r="B34" s="2" t="s">
        <v>260</v>
      </c>
    </row>
    <row r="35" spans="1:2" ht="18.75" customHeight="1" x14ac:dyDescent="0.3">
      <c r="A35" s="1">
        <v>33</v>
      </c>
      <c r="B35" s="2" t="s">
        <v>261</v>
      </c>
    </row>
    <row r="36" spans="1:2" ht="18.75" customHeight="1" x14ac:dyDescent="0.3">
      <c r="A36" s="1">
        <v>34</v>
      </c>
      <c r="B36" s="2" t="s">
        <v>262</v>
      </c>
    </row>
    <row r="37" spans="1:2" ht="18.75" customHeight="1" x14ac:dyDescent="0.3">
      <c r="A37" s="1">
        <v>35</v>
      </c>
      <c r="B37" s="2" t="s">
        <v>263</v>
      </c>
    </row>
    <row r="38" spans="1:2" ht="18.75" customHeight="1" x14ac:dyDescent="0.3">
      <c r="A38" s="19">
        <v>36</v>
      </c>
      <c r="B38" s="2" t="s">
        <v>264</v>
      </c>
    </row>
    <row r="39" spans="1:2" ht="18.75" customHeight="1" x14ac:dyDescent="0.3">
      <c r="A39" s="1">
        <v>37</v>
      </c>
      <c r="B39" s="2" t="s">
        <v>265</v>
      </c>
    </row>
    <row r="40" spans="1:2" ht="18.75" customHeight="1" x14ac:dyDescent="0.3">
      <c r="A40" s="1">
        <v>38</v>
      </c>
      <c r="B40" s="2" t="s">
        <v>266</v>
      </c>
    </row>
    <row r="41" spans="1:2" ht="18.75" customHeight="1" x14ac:dyDescent="0.3">
      <c r="A41" s="1">
        <v>39</v>
      </c>
      <c r="B41" s="2" t="s">
        <v>267</v>
      </c>
    </row>
    <row r="42" spans="1:2" ht="18.75" customHeight="1" x14ac:dyDescent="0.3">
      <c r="A42" s="19">
        <v>40</v>
      </c>
      <c r="B42" s="2" t="s">
        <v>268</v>
      </c>
    </row>
    <row r="43" spans="1:2" ht="18.75" customHeight="1" x14ac:dyDescent="0.3">
      <c r="A43" s="1">
        <v>41</v>
      </c>
      <c r="B43" s="2" t="s">
        <v>269</v>
      </c>
    </row>
    <row r="44" spans="1:2" ht="18.75" customHeight="1" x14ac:dyDescent="0.3">
      <c r="A44" s="1">
        <v>42</v>
      </c>
      <c r="B44" s="3" t="s">
        <v>270</v>
      </c>
    </row>
    <row r="45" spans="1:2" ht="18.75" customHeight="1" x14ac:dyDescent="0.3">
      <c r="A45" s="1">
        <v>43</v>
      </c>
      <c r="B45" s="2" t="s">
        <v>271</v>
      </c>
    </row>
    <row r="46" spans="1:2" ht="18.75" customHeight="1" x14ac:dyDescent="0.3">
      <c r="A46" s="19">
        <v>44</v>
      </c>
      <c r="B46" s="5" t="s">
        <v>272</v>
      </c>
    </row>
    <row r="47" spans="1:2" ht="18.75" customHeight="1" x14ac:dyDescent="0.3">
      <c r="A47" s="1">
        <v>45</v>
      </c>
      <c r="B47" s="5" t="s">
        <v>273</v>
      </c>
    </row>
    <row r="48" spans="1:2" ht="18.75" customHeight="1" x14ac:dyDescent="0.3">
      <c r="A48" s="1">
        <v>46</v>
      </c>
      <c r="B48" s="5" t="s">
        <v>274</v>
      </c>
    </row>
    <row r="49" spans="1:3" ht="18.75" customHeight="1" x14ac:dyDescent="0.3">
      <c r="A49" s="1">
        <v>47</v>
      </c>
      <c r="B49" s="5" t="s">
        <v>275</v>
      </c>
    </row>
    <row r="50" spans="1:3" ht="18.75" customHeight="1" x14ac:dyDescent="0.3">
      <c r="A50" s="19">
        <v>48</v>
      </c>
      <c r="B50" s="5" t="s">
        <v>276</v>
      </c>
    </row>
    <row r="51" spans="1:3" ht="18.75" customHeight="1" x14ac:dyDescent="0.3">
      <c r="A51" s="1">
        <v>49</v>
      </c>
      <c r="B51" s="5" t="s">
        <v>277</v>
      </c>
    </row>
    <row r="52" spans="1:3" ht="18.75" customHeight="1" x14ac:dyDescent="0.3">
      <c r="A52" s="1">
        <v>50</v>
      </c>
      <c r="B52" s="5" t="s">
        <v>278</v>
      </c>
    </row>
    <row r="53" spans="1:3" ht="18.75" customHeight="1" x14ac:dyDescent="0.3">
      <c r="A53" s="1">
        <v>51</v>
      </c>
      <c r="B53" s="3" t="s">
        <v>279</v>
      </c>
    </row>
    <row r="54" spans="1:3" ht="18.75" customHeight="1" x14ac:dyDescent="0.3">
      <c r="A54" s="19">
        <v>52</v>
      </c>
      <c r="B54" s="3" t="s">
        <v>280</v>
      </c>
    </row>
    <row r="55" spans="1:3" ht="18.75" customHeight="1" x14ac:dyDescent="0.3">
      <c r="A55" s="1">
        <v>53</v>
      </c>
      <c r="B55" s="3" t="s">
        <v>281</v>
      </c>
    </row>
    <row r="56" spans="1:3" ht="18.75" customHeight="1" x14ac:dyDescent="0.3">
      <c r="A56" s="1">
        <v>54</v>
      </c>
      <c r="B56" s="3" t="s">
        <v>282</v>
      </c>
    </row>
    <row r="57" spans="1:3" ht="18.75" customHeight="1" x14ac:dyDescent="0.3">
      <c r="A57" s="1">
        <v>55</v>
      </c>
      <c r="B57" s="3" t="s">
        <v>283</v>
      </c>
    </row>
    <row r="58" spans="1:3" ht="18.75" customHeight="1" x14ac:dyDescent="0.3">
      <c r="A58" s="19">
        <v>56</v>
      </c>
      <c r="B58" s="3" t="s">
        <v>284</v>
      </c>
    </row>
    <row r="59" spans="1:3" ht="18.75" customHeight="1" x14ac:dyDescent="0.3">
      <c r="A59" s="1">
        <v>57</v>
      </c>
      <c r="B59" s="3" t="s">
        <v>285</v>
      </c>
    </row>
    <row r="60" spans="1:3" ht="18.75" customHeight="1" x14ac:dyDescent="0.3">
      <c r="A60" s="1">
        <v>58</v>
      </c>
      <c r="B60" s="3" t="s">
        <v>286</v>
      </c>
    </row>
    <row r="61" spans="1:3" ht="18.75" customHeight="1" x14ac:dyDescent="0.3">
      <c r="A61" s="1">
        <v>59</v>
      </c>
      <c r="B61" s="2" t="s">
        <v>287</v>
      </c>
    </row>
    <row r="62" spans="1:3" ht="18.75" customHeight="1" x14ac:dyDescent="0.3">
      <c r="A62" s="19">
        <v>60</v>
      </c>
      <c r="B62" s="2" t="s">
        <v>288</v>
      </c>
    </row>
    <row r="63" spans="1:3" ht="18.75" customHeight="1" x14ac:dyDescent="0.3">
      <c r="A63" s="1">
        <v>61</v>
      </c>
      <c r="B63" s="2" t="s">
        <v>289</v>
      </c>
      <c r="C63" s="1"/>
    </row>
    <row r="64" spans="1:3" ht="18.75" customHeight="1" x14ac:dyDescent="0.3">
      <c r="A64" s="1">
        <v>62</v>
      </c>
      <c r="B64" s="2" t="s">
        <v>290</v>
      </c>
      <c r="C64" s="1"/>
    </row>
    <row r="65" spans="1:2" ht="18.75" customHeight="1" x14ac:dyDescent="0.3">
      <c r="A65" s="1">
        <v>63</v>
      </c>
      <c r="B65" s="2" t="s">
        <v>291</v>
      </c>
    </row>
    <row r="66" spans="1:2" ht="18.75" customHeight="1" x14ac:dyDescent="0.3">
      <c r="A66" s="19">
        <v>64</v>
      </c>
      <c r="B66" s="2" t="s">
        <v>292</v>
      </c>
    </row>
    <row r="67" spans="1:2" ht="18.75" customHeight="1" x14ac:dyDescent="0.3">
      <c r="A67" s="1">
        <v>65</v>
      </c>
      <c r="B67" s="2" t="s">
        <v>293</v>
      </c>
    </row>
    <row r="68" spans="1:2" ht="18.75" customHeight="1" x14ac:dyDescent="0.3">
      <c r="A68" s="1">
        <v>66</v>
      </c>
      <c r="B68" s="3" t="s">
        <v>294</v>
      </c>
    </row>
    <row r="69" spans="1:2" ht="18.75" customHeight="1" x14ac:dyDescent="0.3">
      <c r="A69" s="1">
        <v>67</v>
      </c>
      <c r="B69" s="2" t="s">
        <v>295</v>
      </c>
    </row>
    <row r="70" spans="1:2" ht="18.75" customHeight="1" x14ac:dyDescent="0.3">
      <c r="A70" s="19">
        <v>68</v>
      </c>
      <c r="B70" s="2" t="s">
        <v>296</v>
      </c>
    </row>
    <row r="71" spans="1:2" ht="18.75" customHeight="1" x14ac:dyDescent="0.3">
      <c r="A71" s="1">
        <v>69</v>
      </c>
      <c r="B71" s="2" t="s">
        <v>297</v>
      </c>
    </row>
    <row r="72" spans="1:2" ht="18.75" customHeight="1" x14ac:dyDescent="0.3">
      <c r="A72" s="1">
        <v>70</v>
      </c>
      <c r="B72" s="2" t="s">
        <v>298</v>
      </c>
    </row>
    <row r="73" spans="1:2" ht="18.75" customHeight="1" x14ac:dyDescent="0.3">
      <c r="A73" s="1">
        <v>71</v>
      </c>
      <c r="B73" s="3" t="s">
        <v>299</v>
      </c>
    </row>
    <row r="74" spans="1:2" ht="18.75" customHeight="1" x14ac:dyDescent="0.3">
      <c r="A74" s="19">
        <v>72</v>
      </c>
      <c r="B74" s="2" t="s">
        <v>300</v>
      </c>
    </row>
    <row r="75" spans="1:2" ht="18.75" customHeight="1" x14ac:dyDescent="0.3">
      <c r="A75" s="1">
        <v>73</v>
      </c>
      <c r="B75" s="2" t="s">
        <v>300</v>
      </c>
    </row>
    <row r="76" spans="1:2" ht="18.75" customHeight="1" x14ac:dyDescent="0.3">
      <c r="A76" s="1">
        <v>74</v>
      </c>
      <c r="B76" s="2" t="s">
        <v>301</v>
      </c>
    </row>
    <row r="77" spans="1:2" ht="18.75" customHeight="1" x14ac:dyDescent="0.3">
      <c r="A77" s="1">
        <v>75</v>
      </c>
      <c r="B77" s="2" t="s">
        <v>302</v>
      </c>
    </row>
    <row r="78" spans="1:2" ht="18.75" customHeight="1" x14ac:dyDescent="0.3">
      <c r="A78" s="19">
        <v>76</v>
      </c>
      <c r="B78" s="2" t="s">
        <v>303</v>
      </c>
    </row>
    <row r="79" spans="1:2" ht="18.75" customHeight="1" x14ac:dyDescent="0.3">
      <c r="A79" s="1">
        <v>77</v>
      </c>
      <c r="B79" s="2" t="s">
        <v>304</v>
      </c>
    </row>
    <row r="80" spans="1:2" ht="18.75" customHeight="1" x14ac:dyDescent="0.3">
      <c r="A80" s="1">
        <v>78</v>
      </c>
      <c r="B80" s="2" t="s">
        <v>305</v>
      </c>
    </row>
    <row r="81" spans="1:2" ht="18.75" customHeight="1" x14ac:dyDescent="0.3">
      <c r="A81" s="1">
        <v>79</v>
      </c>
      <c r="B81" s="2" t="s">
        <v>306</v>
      </c>
    </row>
    <row r="82" spans="1:2" ht="18.75" customHeight="1" x14ac:dyDescent="0.3">
      <c r="A82" s="19">
        <v>80</v>
      </c>
      <c r="B82" s="2" t="s">
        <v>307</v>
      </c>
    </row>
    <row r="83" spans="1:2" ht="18.75" customHeight="1" x14ac:dyDescent="0.3">
      <c r="A83" s="1">
        <v>81</v>
      </c>
      <c r="B83" s="2" t="s">
        <v>308</v>
      </c>
    </row>
    <row r="84" spans="1:2" ht="18.75" customHeight="1" x14ac:dyDescent="0.3">
      <c r="A84" s="1">
        <v>82</v>
      </c>
      <c r="B84" s="2" t="s">
        <v>309</v>
      </c>
    </row>
    <row r="85" spans="1:2" ht="18.75" customHeight="1" x14ac:dyDescent="0.3">
      <c r="A85" s="1">
        <v>83</v>
      </c>
      <c r="B85" s="2" t="s">
        <v>310</v>
      </c>
    </row>
    <row r="86" spans="1:2" ht="18.75" customHeight="1" x14ac:dyDescent="0.3">
      <c r="A86" s="19">
        <v>84</v>
      </c>
      <c r="B86" s="2" t="s">
        <v>311</v>
      </c>
    </row>
    <row r="87" spans="1:2" ht="18.75" customHeight="1" x14ac:dyDescent="0.3">
      <c r="A87" s="1">
        <v>85</v>
      </c>
      <c r="B87" s="2" t="s">
        <v>312</v>
      </c>
    </row>
    <row r="88" spans="1:2" ht="18.75" customHeight="1" x14ac:dyDescent="0.3">
      <c r="A88" s="1">
        <v>86</v>
      </c>
      <c r="B88" s="2" t="s">
        <v>313</v>
      </c>
    </row>
    <row r="89" spans="1:2" ht="18.75" customHeight="1" x14ac:dyDescent="0.3">
      <c r="A89" s="1">
        <v>87</v>
      </c>
      <c r="B89" s="2" t="s">
        <v>314</v>
      </c>
    </row>
    <row r="90" spans="1:2" ht="18.75" customHeight="1" x14ac:dyDescent="0.3">
      <c r="A90" s="19">
        <v>88</v>
      </c>
      <c r="B90" s="2" t="s">
        <v>315</v>
      </c>
    </row>
    <row r="91" spans="1:2" ht="18.75" customHeight="1" x14ac:dyDescent="0.3">
      <c r="A91" s="1">
        <v>89</v>
      </c>
      <c r="B91" s="2" t="s">
        <v>316</v>
      </c>
    </row>
    <row r="92" spans="1:2" ht="18.75" customHeight="1" x14ac:dyDescent="0.3">
      <c r="A92" s="1">
        <v>90</v>
      </c>
      <c r="B92" s="2" t="s">
        <v>317</v>
      </c>
    </row>
    <row r="93" spans="1:2" ht="18.75" customHeight="1" x14ac:dyDescent="0.3">
      <c r="A93" s="1">
        <v>91</v>
      </c>
      <c r="B93" s="2" t="s">
        <v>318</v>
      </c>
    </row>
    <row r="94" spans="1:2" ht="18.75" customHeight="1" x14ac:dyDescent="0.3">
      <c r="A94" s="19">
        <v>92</v>
      </c>
      <c r="B94" s="2" t="s">
        <v>319</v>
      </c>
    </row>
    <row r="95" spans="1:2" ht="18.75" customHeight="1" x14ac:dyDescent="0.3">
      <c r="A95" s="1">
        <v>93</v>
      </c>
      <c r="B95" s="2" t="s">
        <v>320</v>
      </c>
    </row>
    <row r="96" spans="1:2" ht="18.75" customHeight="1" x14ac:dyDescent="0.3">
      <c r="A96" s="1">
        <v>94</v>
      </c>
      <c r="B96" s="2" t="s">
        <v>321</v>
      </c>
    </row>
    <row r="97" spans="1:2" ht="18.75" customHeight="1" x14ac:dyDescent="0.3">
      <c r="A97" s="1">
        <v>95</v>
      </c>
      <c r="B97" s="2" t="s">
        <v>322</v>
      </c>
    </row>
    <row r="98" spans="1:2" ht="18.75" customHeight="1" x14ac:dyDescent="0.3">
      <c r="A98" s="19">
        <v>96</v>
      </c>
      <c r="B98" s="2" t="s">
        <v>323</v>
      </c>
    </row>
    <row r="99" spans="1:2" ht="18.75" customHeight="1" x14ac:dyDescent="0.3">
      <c r="A99" s="1">
        <v>97</v>
      </c>
      <c r="B99" s="2" t="s">
        <v>324</v>
      </c>
    </row>
    <row r="100" spans="1:2" ht="18.75" customHeight="1" x14ac:dyDescent="0.3">
      <c r="A100" s="1">
        <v>98</v>
      </c>
      <c r="B100" s="2" t="s">
        <v>325</v>
      </c>
    </row>
    <row r="101" spans="1:2" ht="18.75" customHeight="1" x14ac:dyDescent="0.3">
      <c r="A101" s="1">
        <v>99</v>
      </c>
      <c r="B101" s="20" t="s">
        <v>326</v>
      </c>
    </row>
    <row r="102" spans="1:2" ht="18.75" customHeight="1" x14ac:dyDescent="0.3">
      <c r="A102" s="19">
        <v>100</v>
      </c>
      <c r="B102" s="2" t="s">
        <v>327</v>
      </c>
    </row>
    <row r="103" spans="1:2" ht="18.75" customHeight="1" x14ac:dyDescent="0.3">
      <c r="A103" s="1">
        <v>101</v>
      </c>
      <c r="B103" s="2" t="s">
        <v>328</v>
      </c>
    </row>
    <row r="104" spans="1:2" ht="18.75" customHeight="1" x14ac:dyDescent="0.3">
      <c r="A104" s="1">
        <v>102</v>
      </c>
      <c r="B104" s="2" t="s">
        <v>329</v>
      </c>
    </row>
    <row r="105" spans="1:2" ht="18.75" customHeight="1" x14ac:dyDescent="0.3">
      <c r="A105" s="1">
        <v>103</v>
      </c>
      <c r="B105" s="2" t="s">
        <v>330</v>
      </c>
    </row>
    <row r="106" spans="1:2" ht="18.75" customHeight="1" x14ac:dyDescent="0.3">
      <c r="A106" s="19">
        <v>104</v>
      </c>
      <c r="B106" s="23" t="s">
        <v>773</v>
      </c>
    </row>
    <row r="107" spans="1:2" ht="18.75" customHeight="1" x14ac:dyDescent="0.3">
      <c r="A107" s="1">
        <v>105</v>
      </c>
      <c r="B107" s="2" t="s">
        <v>331</v>
      </c>
    </row>
    <row r="108" spans="1:2" ht="18.75" customHeight="1" x14ac:dyDescent="0.3">
      <c r="A108" s="1">
        <v>106</v>
      </c>
      <c r="B108" s="2" t="s">
        <v>332</v>
      </c>
    </row>
    <row r="109" spans="1:2" ht="18.75" customHeight="1" x14ac:dyDescent="0.3">
      <c r="A109" s="1">
        <v>107</v>
      </c>
      <c r="B109" s="2" t="s">
        <v>333</v>
      </c>
    </row>
    <row r="110" spans="1:2" ht="18.75" customHeight="1" x14ac:dyDescent="0.3">
      <c r="A110" s="19">
        <v>108</v>
      </c>
      <c r="B110" s="2" t="s">
        <v>334</v>
      </c>
    </row>
    <row r="111" spans="1:2" ht="18.75" customHeight="1" x14ac:dyDescent="0.3">
      <c r="A111" s="1">
        <v>109</v>
      </c>
      <c r="B111" s="20" t="s">
        <v>335</v>
      </c>
    </row>
    <row r="112" spans="1:2" ht="18.75" customHeight="1" x14ac:dyDescent="0.3">
      <c r="A112" s="1">
        <v>110</v>
      </c>
      <c r="B112" s="2" t="s">
        <v>336</v>
      </c>
    </row>
    <row r="113" spans="1:2" ht="18.75" customHeight="1" x14ac:dyDescent="0.3">
      <c r="A113" s="1">
        <v>111</v>
      </c>
      <c r="B113" s="2" t="s">
        <v>337</v>
      </c>
    </row>
    <row r="114" spans="1:2" ht="18.75" customHeight="1" x14ac:dyDescent="0.3">
      <c r="A114" s="19">
        <v>112</v>
      </c>
      <c r="B114" s="2" t="s">
        <v>338</v>
      </c>
    </row>
    <row r="115" spans="1:2" ht="18.75" customHeight="1" x14ac:dyDescent="0.3">
      <c r="A115" s="1">
        <v>113</v>
      </c>
      <c r="B115" s="2" t="s">
        <v>339</v>
      </c>
    </row>
    <row r="116" spans="1:2" ht="18.75" customHeight="1" x14ac:dyDescent="0.3">
      <c r="A116" s="1">
        <v>114</v>
      </c>
      <c r="B116" s="2" t="s">
        <v>340</v>
      </c>
    </row>
    <row r="117" spans="1:2" ht="18.75" customHeight="1" x14ac:dyDescent="0.3">
      <c r="A117" s="1">
        <v>115</v>
      </c>
      <c r="B117" s="2" t="s">
        <v>341</v>
      </c>
    </row>
    <row r="118" spans="1:2" ht="18.75" customHeight="1" x14ac:dyDescent="0.3">
      <c r="A118" s="19">
        <v>116</v>
      </c>
      <c r="B118" s="2" t="s">
        <v>342</v>
      </c>
    </row>
    <row r="119" spans="1:2" ht="18.75" customHeight="1" x14ac:dyDescent="0.3">
      <c r="A119" s="1">
        <v>117</v>
      </c>
      <c r="B119" s="2" t="s">
        <v>343</v>
      </c>
    </row>
    <row r="120" spans="1:2" ht="18.75" customHeight="1" x14ac:dyDescent="0.3">
      <c r="A120" s="1">
        <v>118</v>
      </c>
      <c r="B120" s="2" t="s">
        <v>344</v>
      </c>
    </row>
    <row r="121" spans="1:2" ht="18.75" customHeight="1" x14ac:dyDescent="0.3">
      <c r="A121" s="1">
        <v>119</v>
      </c>
      <c r="B121" s="2" t="s">
        <v>345</v>
      </c>
    </row>
    <row r="122" spans="1:2" ht="18.75" customHeight="1" x14ac:dyDescent="0.3">
      <c r="A122" s="19">
        <v>120</v>
      </c>
      <c r="B122" s="2" t="s">
        <v>346</v>
      </c>
    </row>
    <row r="123" spans="1:2" ht="18.75" customHeight="1" x14ac:dyDescent="0.3">
      <c r="A123" s="1">
        <v>121</v>
      </c>
      <c r="B123" s="2" t="s">
        <v>347</v>
      </c>
    </row>
    <row r="124" spans="1:2" ht="18.75" customHeight="1" x14ac:dyDescent="0.3">
      <c r="A124" s="1">
        <v>122</v>
      </c>
      <c r="B124" s="2" t="s">
        <v>348</v>
      </c>
    </row>
    <row r="125" spans="1:2" ht="18.75" customHeight="1" x14ac:dyDescent="0.3">
      <c r="A125" s="1">
        <v>123</v>
      </c>
      <c r="B125" s="2" t="s">
        <v>349</v>
      </c>
    </row>
    <row r="126" spans="1:2" ht="18.75" customHeight="1" x14ac:dyDescent="0.3">
      <c r="A126" s="19">
        <v>124</v>
      </c>
      <c r="B126" s="2" t="s">
        <v>350</v>
      </c>
    </row>
    <row r="127" spans="1:2" ht="18.75" customHeight="1" x14ac:dyDescent="0.3">
      <c r="A127" s="1">
        <v>125</v>
      </c>
      <c r="B127" s="2" t="s">
        <v>351</v>
      </c>
    </row>
    <row r="128" spans="1:2" ht="18.75" customHeight="1" x14ac:dyDescent="0.3">
      <c r="A128" s="1">
        <v>126</v>
      </c>
      <c r="B128" s="2" t="s">
        <v>352</v>
      </c>
    </row>
    <row r="129" spans="1:2" ht="18.75" customHeight="1" x14ac:dyDescent="0.3">
      <c r="A129" s="1">
        <v>127</v>
      </c>
      <c r="B129" s="50" t="s">
        <v>353</v>
      </c>
    </row>
    <row r="130" spans="1:2" ht="18.75" customHeight="1" x14ac:dyDescent="0.3">
      <c r="A130" s="19">
        <v>128</v>
      </c>
      <c r="B130" s="2" t="s">
        <v>354</v>
      </c>
    </row>
    <row r="131" spans="1:2" ht="18.75" customHeight="1" x14ac:dyDescent="0.3">
      <c r="A131" s="1">
        <v>129</v>
      </c>
      <c r="B131" s="2" t="s">
        <v>355</v>
      </c>
    </row>
    <row r="132" spans="1:2" ht="18.75" customHeight="1" x14ac:dyDescent="0.3">
      <c r="A132" s="1">
        <v>130</v>
      </c>
      <c r="B132" s="20" t="s">
        <v>851</v>
      </c>
    </row>
    <row r="133" spans="1:2" ht="18.75" customHeight="1" x14ac:dyDescent="0.3">
      <c r="A133" s="1">
        <v>131</v>
      </c>
      <c r="B133" s="20" t="s">
        <v>356</v>
      </c>
    </row>
    <row r="134" spans="1:2" ht="18.75" customHeight="1" x14ac:dyDescent="0.3">
      <c r="A134" s="19">
        <v>132</v>
      </c>
      <c r="B134" s="2" t="s">
        <v>357</v>
      </c>
    </row>
    <row r="135" spans="1:2" ht="18.75" customHeight="1" x14ac:dyDescent="0.3">
      <c r="A135" s="1">
        <v>133</v>
      </c>
      <c r="B135" s="2" t="s">
        <v>358</v>
      </c>
    </row>
    <row r="136" spans="1:2" ht="18.75" customHeight="1" x14ac:dyDescent="0.3">
      <c r="A136" s="1">
        <v>134</v>
      </c>
      <c r="B136" s="2" t="s">
        <v>359</v>
      </c>
    </row>
    <row r="137" spans="1:2" ht="18.75" customHeight="1" x14ac:dyDescent="0.3">
      <c r="A137" s="1">
        <v>135</v>
      </c>
      <c r="B137" s="2" t="s">
        <v>360</v>
      </c>
    </row>
    <row r="138" spans="1:2" ht="18.75" customHeight="1" x14ac:dyDescent="0.3">
      <c r="A138" s="19">
        <v>136</v>
      </c>
      <c r="B138" s="2" t="s">
        <v>361</v>
      </c>
    </row>
    <row r="139" spans="1:2" ht="18.75" customHeight="1" x14ac:dyDescent="0.3">
      <c r="A139" s="1">
        <v>137</v>
      </c>
      <c r="B139" s="2" t="s">
        <v>362</v>
      </c>
    </row>
    <row r="140" spans="1:2" ht="18.75" customHeight="1" x14ac:dyDescent="0.3">
      <c r="A140" s="1">
        <v>138</v>
      </c>
      <c r="B140" s="2" t="s">
        <v>363</v>
      </c>
    </row>
    <row r="141" spans="1:2" ht="18.75" customHeight="1" x14ac:dyDescent="0.3">
      <c r="A141" s="1">
        <v>139</v>
      </c>
      <c r="B141" s="50" t="s">
        <v>364</v>
      </c>
    </row>
    <row r="142" spans="1:2" ht="18.75" customHeight="1" x14ac:dyDescent="0.3">
      <c r="A142" s="19">
        <v>140</v>
      </c>
      <c r="B142" s="50" t="s">
        <v>365</v>
      </c>
    </row>
    <row r="143" spans="1:2" ht="18.75" customHeight="1" x14ac:dyDescent="0.3">
      <c r="A143" s="1">
        <v>141</v>
      </c>
      <c r="B143" s="2" t="s">
        <v>366</v>
      </c>
    </row>
    <row r="144" spans="1:2" ht="18.75" customHeight="1" x14ac:dyDescent="0.3">
      <c r="A144" s="1">
        <v>142</v>
      </c>
      <c r="B144" s="2" t="s">
        <v>367</v>
      </c>
    </row>
    <row r="145" spans="1:2" ht="18.75" customHeight="1" x14ac:dyDescent="0.3">
      <c r="A145" s="1">
        <v>143</v>
      </c>
      <c r="B145" s="2" t="s">
        <v>368</v>
      </c>
    </row>
    <row r="146" spans="1:2" ht="18.75" customHeight="1" x14ac:dyDescent="0.3">
      <c r="A146" s="19">
        <v>144</v>
      </c>
      <c r="B146" s="2" t="s">
        <v>369</v>
      </c>
    </row>
    <row r="147" spans="1:2" ht="18.75" customHeight="1" x14ac:dyDescent="0.3">
      <c r="A147" s="1">
        <v>145</v>
      </c>
      <c r="B147" s="2" t="s">
        <v>370</v>
      </c>
    </row>
    <row r="148" spans="1:2" ht="18.75" customHeight="1" x14ac:dyDescent="0.3">
      <c r="A148" s="1">
        <v>146</v>
      </c>
      <c r="B148" s="2" t="s">
        <v>371</v>
      </c>
    </row>
    <row r="149" spans="1:2" ht="18.75" customHeight="1" x14ac:dyDescent="0.3">
      <c r="A149" s="1">
        <v>147</v>
      </c>
      <c r="B149" s="2" t="s">
        <v>372</v>
      </c>
    </row>
    <row r="150" spans="1:2" ht="18.75" customHeight="1" x14ac:dyDescent="0.3">
      <c r="A150" s="19">
        <v>148</v>
      </c>
      <c r="B150" s="2" t="s">
        <v>373</v>
      </c>
    </row>
    <row r="151" spans="1:2" ht="18.75" customHeight="1" x14ac:dyDescent="0.3">
      <c r="A151" s="1">
        <v>149</v>
      </c>
      <c r="B151" s="2" t="s">
        <v>374</v>
      </c>
    </row>
    <row r="152" spans="1:2" ht="18.75" customHeight="1" x14ac:dyDescent="0.3">
      <c r="A152" s="1">
        <v>150</v>
      </c>
      <c r="B152" s="2" t="s">
        <v>375</v>
      </c>
    </row>
    <row r="153" spans="1:2" ht="18.75" customHeight="1" x14ac:dyDescent="0.3">
      <c r="A153" s="1">
        <v>151</v>
      </c>
      <c r="B153" s="2" t="s">
        <v>376</v>
      </c>
    </row>
    <row r="154" spans="1:2" ht="18.75" customHeight="1" x14ac:dyDescent="0.3">
      <c r="A154" s="19">
        <v>152</v>
      </c>
      <c r="B154" s="2" t="s">
        <v>377</v>
      </c>
    </row>
    <row r="155" spans="1:2" ht="18.75" customHeight="1" x14ac:dyDescent="0.3">
      <c r="A155" s="1">
        <v>153</v>
      </c>
      <c r="B155" s="2" t="s">
        <v>378</v>
      </c>
    </row>
    <row r="156" spans="1:2" ht="18.75" customHeight="1" x14ac:dyDescent="0.3">
      <c r="A156" s="1">
        <v>154</v>
      </c>
      <c r="B156" s="2" t="s">
        <v>379</v>
      </c>
    </row>
    <row r="157" spans="1:2" ht="18.75" customHeight="1" x14ac:dyDescent="0.3">
      <c r="A157" s="1">
        <v>155</v>
      </c>
      <c r="B157" s="2" t="s">
        <v>380</v>
      </c>
    </row>
    <row r="158" spans="1:2" ht="18.75" customHeight="1" x14ac:dyDescent="0.3">
      <c r="A158" s="19">
        <v>156</v>
      </c>
      <c r="B158" s="2" t="s">
        <v>381</v>
      </c>
    </row>
    <row r="159" spans="1:2" ht="18.75" customHeight="1" x14ac:dyDescent="0.3">
      <c r="A159" s="1">
        <v>157</v>
      </c>
      <c r="B159" s="2" t="s">
        <v>382</v>
      </c>
    </row>
    <row r="160" spans="1:2" ht="18.75" customHeight="1" x14ac:dyDescent="0.3">
      <c r="A160" s="1">
        <v>158</v>
      </c>
      <c r="B160" s="2" t="s">
        <v>383</v>
      </c>
    </row>
    <row r="161" spans="1:2" ht="18.75" customHeight="1" x14ac:dyDescent="0.3">
      <c r="A161" s="1">
        <v>159</v>
      </c>
      <c r="B161" s="2" t="s">
        <v>384</v>
      </c>
    </row>
    <row r="162" spans="1:2" ht="18.75" customHeight="1" x14ac:dyDescent="0.3">
      <c r="A162" s="19">
        <v>160</v>
      </c>
      <c r="B162" s="2" t="s">
        <v>385</v>
      </c>
    </row>
    <row r="163" spans="1:2" ht="18.75" customHeight="1" x14ac:dyDescent="0.3">
      <c r="A163" s="1">
        <v>161</v>
      </c>
      <c r="B163" s="2" t="s">
        <v>386</v>
      </c>
    </row>
    <row r="164" spans="1:2" ht="18.75" customHeight="1" x14ac:dyDescent="0.3">
      <c r="A164" s="1">
        <v>162</v>
      </c>
      <c r="B164" s="2" t="s">
        <v>387</v>
      </c>
    </row>
    <row r="165" spans="1:2" ht="18.75" customHeight="1" x14ac:dyDescent="0.3">
      <c r="A165" s="1">
        <v>163</v>
      </c>
      <c r="B165" s="2" t="s">
        <v>388</v>
      </c>
    </row>
    <row r="166" spans="1:2" ht="18.75" customHeight="1" x14ac:dyDescent="0.3">
      <c r="A166" s="19">
        <v>164</v>
      </c>
      <c r="B166" s="2" t="s">
        <v>389</v>
      </c>
    </row>
    <row r="167" spans="1:2" ht="18.75" customHeight="1" x14ac:dyDescent="0.3">
      <c r="A167" s="1">
        <v>165</v>
      </c>
      <c r="B167" s="50" t="s">
        <v>390</v>
      </c>
    </row>
    <row r="168" spans="1:2" ht="18.75" customHeight="1" x14ac:dyDescent="0.3">
      <c r="A168" s="1">
        <v>166</v>
      </c>
      <c r="B168" s="2" t="s">
        <v>391</v>
      </c>
    </row>
    <row r="169" spans="1:2" ht="18.75" customHeight="1" x14ac:dyDescent="0.3">
      <c r="A169" s="1">
        <v>167</v>
      </c>
      <c r="B169" s="2" t="s">
        <v>392</v>
      </c>
    </row>
    <row r="170" spans="1:2" ht="18.75" customHeight="1" x14ac:dyDescent="0.3">
      <c r="A170" s="19">
        <v>168</v>
      </c>
      <c r="B170" s="2" t="s">
        <v>393</v>
      </c>
    </row>
    <row r="171" spans="1:2" ht="18.75" customHeight="1" x14ac:dyDescent="0.3">
      <c r="A171" s="1">
        <v>169</v>
      </c>
      <c r="B171" s="2" t="s">
        <v>394</v>
      </c>
    </row>
    <row r="172" spans="1:2" ht="18.75" customHeight="1" x14ac:dyDescent="0.3">
      <c r="A172" s="1">
        <v>170</v>
      </c>
      <c r="B172" s="2" t="s">
        <v>395</v>
      </c>
    </row>
    <row r="173" spans="1:2" ht="18.75" customHeight="1" x14ac:dyDescent="0.3">
      <c r="A173" s="1">
        <v>171</v>
      </c>
      <c r="B173" s="2" t="s">
        <v>396</v>
      </c>
    </row>
    <row r="174" spans="1:2" ht="18.75" customHeight="1" x14ac:dyDescent="0.3">
      <c r="A174" s="19">
        <v>172</v>
      </c>
      <c r="B174" s="2" t="s">
        <v>397</v>
      </c>
    </row>
    <row r="175" spans="1:2" ht="18.75" customHeight="1" x14ac:dyDescent="0.3">
      <c r="A175" s="1">
        <v>173</v>
      </c>
      <c r="B175" s="2" t="s">
        <v>398</v>
      </c>
    </row>
    <row r="176" spans="1:2" ht="18.75" customHeight="1" x14ac:dyDescent="0.3">
      <c r="A176" s="1">
        <v>174</v>
      </c>
      <c r="B176" s="2" t="s">
        <v>399</v>
      </c>
    </row>
    <row r="177" spans="1:2" ht="18.75" customHeight="1" x14ac:dyDescent="0.3">
      <c r="A177" s="1">
        <v>175</v>
      </c>
      <c r="B177" s="2" t="s">
        <v>400</v>
      </c>
    </row>
    <row r="178" spans="1:2" ht="18.75" customHeight="1" x14ac:dyDescent="0.3">
      <c r="A178" s="19">
        <v>176</v>
      </c>
      <c r="B178" s="2" t="s">
        <v>401</v>
      </c>
    </row>
    <row r="179" spans="1:2" ht="18.75" customHeight="1" x14ac:dyDescent="0.3">
      <c r="A179" s="1">
        <v>177</v>
      </c>
      <c r="B179" s="2" t="s">
        <v>402</v>
      </c>
    </row>
    <row r="180" spans="1:2" ht="18.75" customHeight="1" x14ac:dyDescent="0.3">
      <c r="A180" s="1">
        <v>178</v>
      </c>
      <c r="B180" s="2" t="s">
        <v>403</v>
      </c>
    </row>
    <row r="181" spans="1:2" ht="18.75" customHeight="1" x14ac:dyDescent="0.3">
      <c r="A181" s="1">
        <v>179</v>
      </c>
      <c r="B181" s="2" t="s">
        <v>404</v>
      </c>
    </row>
    <row r="182" spans="1:2" ht="18.75" customHeight="1" x14ac:dyDescent="0.3">
      <c r="A182" s="19">
        <v>180</v>
      </c>
      <c r="B182" s="2" t="s">
        <v>405</v>
      </c>
    </row>
    <row r="183" spans="1:2" ht="18.75" customHeight="1" x14ac:dyDescent="0.3">
      <c r="A183" s="1">
        <v>181</v>
      </c>
      <c r="B183" s="2" t="s">
        <v>406</v>
      </c>
    </row>
    <row r="184" spans="1:2" ht="18.75" customHeight="1" x14ac:dyDescent="0.3">
      <c r="A184" s="1">
        <v>182</v>
      </c>
      <c r="B184" s="2" t="s">
        <v>407</v>
      </c>
    </row>
    <row r="185" spans="1:2" ht="18.75" customHeight="1" x14ac:dyDescent="0.3">
      <c r="A185" s="1">
        <v>183</v>
      </c>
      <c r="B185" s="2" t="s">
        <v>136</v>
      </c>
    </row>
    <row r="186" spans="1:2" ht="18.75" customHeight="1" x14ac:dyDescent="0.3">
      <c r="A186" s="19">
        <v>184</v>
      </c>
      <c r="B186" s="2" t="s">
        <v>408</v>
      </c>
    </row>
    <row r="187" spans="1:2" ht="18.75" customHeight="1" x14ac:dyDescent="0.3">
      <c r="A187" s="1">
        <v>185</v>
      </c>
      <c r="B187" s="2" t="s">
        <v>409</v>
      </c>
    </row>
    <row r="188" spans="1:2" ht="18.75" customHeight="1" x14ac:dyDescent="0.3">
      <c r="A188" s="1">
        <v>186</v>
      </c>
      <c r="B188" s="2" t="s">
        <v>410</v>
      </c>
    </row>
    <row r="189" spans="1:2" ht="18.75" customHeight="1" x14ac:dyDescent="0.3">
      <c r="A189" s="1">
        <v>187</v>
      </c>
      <c r="B189" s="2" t="s">
        <v>411</v>
      </c>
    </row>
    <row r="190" spans="1:2" ht="18.75" customHeight="1" x14ac:dyDescent="0.3">
      <c r="A190" s="19">
        <v>188</v>
      </c>
      <c r="B190" s="2" t="s">
        <v>412</v>
      </c>
    </row>
    <row r="191" spans="1:2" ht="18.75" customHeight="1" x14ac:dyDescent="0.3">
      <c r="A191" s="1">
        <v>189</v>
      </c>
      <c r="B191" s="2" t="s">
        <v>413</v>
      </c>
    </row>
    <row r="192" spans="1:2" ht="18.75" customHeight="1" x14ac:dyDescent="0.3">
      <c r="A192" s="1">
        <v>190</v>
      </c>
      <c r="B192" s="2" t="s">
        <v>414</v>
      </c>
    </row>
    <row r="193" spans="1:2" ht="18.75" customHeight="1" x14ac:dyDescent="0.3">
      <c r="A193" s="1">
        <v>191</v>
      </c>
      <c r="B193" s="2" t="s">
        <v>415</v>
      </c>
    </row>
    <row r="194" spans="1:2" ht="18.75" customHeight="1" x14ac:dyDescent="0.3">
      <c r="A194" s="19">
        <v>192</v>
      </c>
      <c r="B194" s="2" t="s">
        <v>416</v>
      </c>
    </row>
    <row r="195" spans="1:2" ht="18.75" customHeight="1" x14ac:dyDescent="0.3">
      <c r="A195" s="1">
        <v>193</v>
      </c>
      <c r="B195" s="2" t="s">
        <v>417</v>
      </c>
    </row>
    <row r="196" spans="1:2" ht="18.75" customHeight="1" x14ac:dyDescent="0.3">
      <c r="A196" s="1">
        <v>194</v>
      </c>
      <c r="B196" s="2" t="s">
        <v>418</v>
      </c>
    </row>
    <row r="197" spans="1:2" ht="18.75" customHeight="1" x14ac:dyDescent="0.3">
      <c r="A197" s="1">
        <v>195</v>
      </c>
      <c r="B197" s="2" t="s">
        <v>419</v>
      </c>
    </row>
    <row r="198" spans="1:2" ht="18.75" customHeight="1" x14ac:dyDescent="0.3">
      <c r="A198" s="19">
        <v>196</v>
      </c>
      <c r="B198" s="2" t="s">
        <v>420</v>
      </c>
    </row>
    <row r="199" spans="1:2" ht="18.75" customHeight="1" x14ac:dyDescent="0.3">
      <c r="A199" s="1">
        <v>197</v>
      </c>
      <c r="B199" s="20" t="s">
        <v>421</v>
      </c>
    </row>
    <row r="200" spans="1:2" ht="18.75" customHeight="1" x14ac:dyDescent="0.3">
      <c r="A200" s="1">
        <v>198</v>
      </c>
      <c r="B200" s="2" t="s">
        <v>422</v>
      </c>
    </row>
    <row r="201" spans="1:2" ht="18.75" customHeight="1" x14ac:dyDescent="0.3">
      <c r="A201" s="1">
        <v>199</v>
      </c>
      <c r="B201" s="2" t="s">
        <v>423</v>
      </c>
    </row>
    <row r="202" spans="1:2" ht="18.75" customHeight="1" x14ac:dyDescent="0.3">
      <c r="A202" s="19">
        <v>200</v>
      </c>
      <c r="B202" s="2" t="s">
        <v>424</v>
      </c>
    </row>
    <row r="203" spans="1:2" ht="18.75" customHeight="1" x14ac:dyDescent="0.3">
      <c r="A203" s="1">
        <v>201</v>
      </c>
      <c r="B203" s="20" t="s">
        <v>425</v>
      </c>
    </row>
    <row r="204" spans="1:2" ht="18.75" customHeight="1" x14ac:dyDescent="0.3">
      <c r="A204" s="1">
        <v>202</v>
      </c>
      <c r="B204" s="50" t="s">
        <v>426</v>
      </c>
    </row>
    <row r="205" spans="1:2" ht="18.75" customHeight="1" x14ac:dyDescent="0.3">
      <c r="A205" s="1">
        <v>203</v>
      </c>
      <c r="B205" s="2" t="s">
        <v>427</v>
      </c>
    </row>
    <row r="206" spans="1:2" ht="18.75" customHeight="1" x14ac:dyDescent="0.3">
      <c r="A206" s="19">
        <v>204</v>
      </c>
      <c r="B206" s="2" t="s">
        <v>428</v>
      </c>
    </row>
    <row r="207" spans="1:2" ht="18.75" customHeight="1" x14ac:dyDescent="0.3">
      <c r="A207" s="1">
        <v>205</v>
      </c>
      <c r="B207" s="2" t="s">
        <v>429</v>
      </c>
    </row>
    <row r="208" spans="1:2" ht="18.75" customHeight="1" x14ac:dyDescent="0.3">
      <c r="A208" s="1">
        <v>206</v>
      </c>
      <c r="B208" s="2" t="s">
        <v>430</v>
      </c>
    </row>
    <row r="209" spans="1:2" ht="18.75" customHeight="1" x14ac:dyDescent="0.3">
      <c r="A209" s="1">
        <v>207</v>
      </c>
      <c r="B209" s="2" t="s">
        <v>431</v>
      </c>
    </row>
    <row r="210" spans="1:2" ht="18.75" customHeight="1" x14ac:dyDescent="0.3">
      <c r="A210" s="19">
        <v>208</v>
      </c>
      <c r="B210" s="2" t="s">
        <v>432</v>
      </c>
    </row>
    <row r="211" spans="1:2" ht="18.75" customHeight="1" x14ac:dyDescent="0.3">
      <c r="A211" s="1">
        <v>209</v>
      </c>
      <c r="B211" s="2" t="s">
        <v>433</v>
      </c>
    </row>
    <row r="212" spans="1:2" ht="18.75" customHeight="1" x14ac:dyDescent="0.3">
      <c r="A212" s="1">
        <v>210</v>
      </c>
      <c r="B212" s="2" t="s">
        <v>434</v>
      </c>
    </row>
    <row r="213" spans="1:2" ht="18.75" customHeight="1" x14ac:dyDescent="0.3">
      <c r="A213" s="1">
        <v>211</v>
      </c>
      <c r="B213" s="2" t="s">
        <v>435</v>
      </c>
    </row>
    <row r="214" spans="1:2" ht="18.75" customHeight="1" x14ac:dyDescent="0.3">
      <c r="A214" s="19">
        <v>212</v>
      </c>
      <c r="B214" s="2" t="s">
        <v>436</v>
      </c>
    </row>
    <row r="215" spans="1:2" ht="18.75" customHeight="1" x14ac:dyDescent="0.3">
      <c r="A215" s="1">
        <v>213</v>
      </c>
      <c r="B215" s="2" t="s">
        <v>437</v>
      </c>
    </row>
    <row r="216" spans="1:2" ht="18.75" customHeight="1" x14ac:dyDescent="0.3">
      <c r="A216" s="1">
        <v>214</v>
      </c>
      <c r="B216" s="2" t="s">
        <v>438</v>
      </c>
    </row>
    <row r="217" spans="1:2" ht="18.75" customHeight="1" x14ac:dyDescent="0.3">
      <c r="A217" s="1">
        <v>215</v>
      </c>
      <c r="B217" s="50" t="s">
        <v>439</v>
      </c>
    </row>
    <row r="218" spans="1:2" ht="18.75" customHeight="1" x14ac:dyDescent="0.3">
      <c r="A218" s="19">
        <v>216</v>
      </c>
      <c r="B218" s="50" t="s">
        <v>440</v>
      </c>
    </row>
    <row r="219" spans="1:2" ht="18.75" customHeight="1" x14ac:dyDescent="0.3">
      <c r="A219" s="1">
        <v>217</v>
      </c>
      <c r="B219" s="2" t="s">
        <v>441</v>
      </c>
    </row>
    <row r="220" spans="1:2" ht="18.75" customHeight="1" x14ac:dyDescent="0.3">
      <c r="A220" s="1">
        <v>218</v>
      </c>
      <c r="B220" s="2" t="s">
        <v>442</v>
      </c>
    </row>
    <row r="221" spans="1:2" ht="18.75" customHeight="1" x14ac:dyDescent="0.3">
      <c r="A221" s="1">
        <v>219</v>
      </c>
      <c r="B221" s="2" t="s">
        <v>443</v>
      </c>
    </row>
    <row r="222" spans="1:2" ht="18.75" customHeight="1" x14ac:dyDescent="0.3">
      <c r="A222" s="19">
        <v>220</v>
      </c>
      <c r="B222" s="2" t="s">
        <v>444</v>
      </c>
    </row>
    <row r="223" spans="1:2" ht="18.75" customHeight="1" x14ac:dyDescent="0.3">
      <c r="A223" s="1">
        <v>221</v>
      </c>
      <c r="B223" s="20" t="s">
        <v>445</v>
      </c>
    </row>
    <row r="224" spans="1:2" ht="18.75" customHeight="1" x14ac:dyDescent="0.3">
      <c r="A224" s="1">
        <v>222</v>
      </c>
      <c r="B224" s="20" t="s">
        <v>446</v>
      </c>
    </row>
    <row r="225" spans="1:2" ht="18.75" customHeight="1" x14ac:dyDescent="0.3">
      <c r="A225" s="1">
        <v>223</v>
      </c>
      <c r="B225" s="20" t="s">
        <v>447</v>
      </c>
    </row>
    <row r="226" spans="1:2" ht="18.75" customHeight="1" x14ac:dyDescent="0.3">
      <c r="A226" s="19">
        <v>224</v>
      </c>
      <c r="B226" s="20" t="s">
        <v>751</v>
      </c>
    </row>
    <row r="227" spans="1:2" ht="18.75" customHeight="1" x14ac:dyDescent="0.3">
      <c r="A227" s="1">
        <v>225</v>
      </c>
      <c r="B227" s="2" t="s">
        <v>448</v>
      </c>
    </row>
    <row r="228" spans="1:2" ht="18.75" customHeight="1" x14ac:dyDescent="0.3">
      <c r="A228" s="1">
        <v>226</v>
      </c>
      <c r="B228" s="50" t="s">
        <v>449</v>
      </c>
    </row>
    <row r="229" spans="1:2" ht="18.75" customHeight="1" x14ac:dyDescent="0.3">
      <c r="A229" s="1">
        <v>227</v>
      </c>
      <c r="B229" s="2" t="s">
        <v>450</v>
      </c>
    </row>
    <row r="230" spans="1:2" ht="18.75" customHeight="1" x14ac:dyDescent="0.3">
      <c r="A230" s="19">
        <v>228</v>
      </c>
      <c r="B230" s="23" t="s">
        <v>770</v>
      </c>
    </row>
    <row r="231" spans="1:2" ht="18.75" customHeight="1" x14ac:dyDescent="0.3">
      <c r="A231" s="1">
        <v>229</v>
      </c>
      <c r="B231" s="20" t="s">
        <v>451</v>
      </c>
    </row>
    <row r="232" spans="1:2" ht="18.75" customHeight="1" x14ac:dyDescent="0.3">
      <c r="A232" s="1">
        <v>230</v>
      </c>
      <c r="B232" s="2" t="s">
        <v>452</v>
      </c>
    </row>
    <row r="233" spans="1:2" ht="18.75" customHeight="1" x14ac:dyDescent="0.3">
      <c r="A233" s="1">
        <v>231</v>
      </c>
      <c r="B233" s="20" t="s">
        <v>453</v>
      </c>
    </row>
    <row r="234" spans="1:2" ht="18.75" customHeight="1" x14ac:dyDescent="0.3">
      <c r="A234" s="19">
        <v>232</v>
      </c>
      <c r="B234" s="2" t="s">
        <v>454</v>
      </c>
    </row>
    <row r="235" spans="1:2" ht="18.75" customHeight="1" x14ac:dyDescent="0.3">
      <c r="A235" s="1">
        <v>233</v>
      </c>
      <c r="B235" s="2" t="s">
        <v>455</v>
      </c>
    </row>
    <row r="236" spans="1:2" ht="18.75" customHeight="1" x14ac:dyDescent="0.3">
      <c r="A236" s="1">
        <v>234</v>
      </c>
      <c r="B236" s="20" t="s">
        <v>456</v>
      </c>
    </row>
    <row r="237" spans="1:2" ht="18.75" customHeight="1" x14ac:dyDescent="0.3">
      <c r="A237" s="1">
        <v>235</v>
      </c>
      <c r="B237" s="50" t="s">
        <v>457</v>
      </c>
    </row>
    <row r="238" spans="1:2" ht="18.75" customHeight="1" x14ac:dyDescent="0.3">
      <c r="A238" s="19">
        <v>236</v>
      </c>
      <c r="B238" s="20" t="s">
        <v>458</v>
      </c>
    </row>
    <row r="239" spans="1:2" ht="18.75" customHeight="1" x14ac:dyDescent="0.3">
      <c r="A239" s="1">
        <v>237</v>
      </c>
      <c r="B239" s="20" t="s">
        <v>459</v>
      </c>
    </row>
    <row r="240" spans="1:2" ht="18.75" customHeight="1" x14ac:dyDescent="0.3">
      <c r="A240" s="1">
        <v>238</v>
      </c>
      <c r="B240" s="20" t="s">
        <v>460</v>
      </c>
    </row>
    <row r="241" spans="1:2" ht="18.75" customHeight="1" x14ac:dyDescent="0.3">
      <c r="A241" s="1">
        <v>239</v>
      </c>
      <c r="B241" s="20" t="s">
        <v>461</v>
      </c>
    </row>
    <row r="242" spans="1:2" ht="18.75" customHeight="1" x14ac:dyDescent="0.3">
      <c r="A242" s="19">
        <v>240</v>
      </c>
      <c r="B242" s="20" t="s">
        <v>462</v>
      </c>
    </row>
    <row r="243" spans="1:2" ht="18.75" customHeight="1" x14ac:dyDescent="0.3">
      <c r="A243" s="1">
        <v>241</v>
      </c>
      <c r="B243" s="20" t="s">
        <v>463</v>
      </c>
    </row>
    <row r="244" spans="1:2" ht="18.75" customHeight="1" x14ac:dyDescent="0.3">
      <c r="A244" s="1">
        <v>242</v>
      </c>
      <c r="B244" s="20" t="s">
        <v>464</v>
      </c>
    </row>
    <row r="245" spans="1:2" ht="18.75" customHeight="1" x14ac:dyDescent="0.3">
      <c r="A245" s="1">
        <v>243</v>
      </c>
      <c r="B245" s="2" t="s">
        <v>465</v>
      </c>
    </row>
    <row r="246" spans="1:2" ht="18.75" customHeight="1" x14ac:dyDescent="0.3">
      <c r="A246" s="19">
        <v>244</v>
      </c>
      <c r="B246" s="2" t="s">
        <v>466</v>
      </c>
    </row>
    <row r="247" spans="1:2" ht="18.75" customHeight="1" x14ac:dyDescent="0.3">
      <c r="A247" s="1">
        <v>245</v>
      </c>
      <c r="B247" s="50" t="s">
        <v>467</v>
      </c>
    </row>
    <row r="248" spans="1:2" ht="18.75" customHeight="1" x14ac:dyDescent="0.3">
      <c r="A248" s="1">
        <v>246</v>
      </c>
      <c r="B248" s="2" t="s">
        <v>468</v>
      </c>
    </row>
    <row r="249" spans="1:2" ht="18.75" customHeight="1" x14ac:dyDescent="0.3">
      <c r="A249" s="1">
        <v>247</v>
      </c>
      <c r="B249" s="2" t="s">
        <v>469</v>
      </c>
    </row>
    <row r="250" spans="1:2" ht="18.75" customHeight="1" x14ac:dyDescent="0.3">
      <c r="A250" s="19">
        <v>248</v>
      </c>
      <c r="B250" s="2" t="s">
        <v>470</v>
      </c>
    </row>
    <row r="251" spans="1:2" ht="18.75" customHeight="1" x14ac:dyDescent="0.3">
      <c r="A251" s="1">
        <v>249</v>
      </c>
      <c r="B251" s="50" t="s">
        <v>471</v>
      </c>
    </row>
    <row r="252" spans="1:2" ht="18.75" customHeight="1" x14ac:dyDescent="0.3">
      <c r="A252" s="1">
        <v>250</v>
      </c>
      <c r="B252" s="20" t="s">
        <v>470</v>
      </c>
    </row>
    <row r="253" spans="1:2" ht="18.75" customHeight="1" x14ac:dyDescent="0.3">
      <c r="A253" s="1">
        <v>251</v>
      </c>
      <c r="B253" s="50" t="s">
        <v>472</v>
      </c>
    </row>
    <row r="254" spans="1:2" ht="18.75" customHeight="1" x14ac:dyDescent="0.3">
      <c r="A254" s="19">
        <v>252</v>
      </c>
      <c r="B254" s="50" t="s">
        <v>473</v>
      </c>
    </row>
    <row r="255" spans="1:2" ht="18.75" customHeight="1" x14ac:dyDescent="0.3">
      <c r="A255" s="1">
        <v>253</v>
      </c>
      <c r="B255" s="50" t="s">
        <v>473</v>
      </c>
    </row>
    <row r="256" spans="1:2" ht="18.75" customHeight="1" x14ac:dyDescent="0.3">
      <c r="A256" s="1">
        <v>254</v>
      </c>
      <c r="B256" s="2" t="s">
        <v>474</v>
      </c>
    </row>
    <row r="257" spans="1:2" ht="18.75" customHeight="1" x14ac:dyDescent="0.3">
      <c r="A257" s="1">
        <v>255</v>
      </c>
      <c r="B257" s="50" t="s">
        <v>475</v>
      </c>
    </row>
    <row r="258" spans="1:2" ht="18.75" customHeight="1" x14ac:dyDescent="0.3">
      <c r="A258" s="19">
        <v>256</v>
      </c>
      <c r="B258" s="20" t="s">
        <v>476</v>
      </c>
    </row>
    <row r="259" spans="1:2" ht="18.75" customHeight="1" x14ac:dyDescent="0.3">
      <c r="A259" s="1">
        <v>257</v>
      </c>
      <c r="B259" s="2" t="s">
        <v>275</v>
      </c>
    </row>
    <row r="260" spans="1:2" ht="18.75" customHeight="1" x14ac:dyDescent="0.3">
      <c r="A260" s="1">
        <v>258</v>
      </c>
      <c r="B260" s="50" t="s">
        <v>477</v>
      </c>
    </row>
    <row r="261" spans="1:2" ht="18.75" customHeight="1" x14ac:dyDescent="0.3">
      <c r="A261" s="1">
        <v>259</v>
      </c>
      <c r="B261" s="2" t="s">
        <v>478</v>
      </c>
    </row>
    <row r="262" spans="1:2" ht="18.75" customHeight="1" x14ac:dyDescent="0.3">
      <c r="A262" s="19">
        <v>260</v>
      </c>
      <c r="B262" s="2" t="s">
        <v>479</v>
      </c>
    </row>
    <row r="263" spans="1:2" ht="18.75" customHeight="1" x14ac:dyDescent="0.3">
      <c r="A263" s="1">
        <v>261</v>
      </c>
      <c r="B263" s="20" t="s">
        <v>480</v>
      </c>
    </row>
    <row r="264" spans="1:2" ht="18.75" customHeight="1" x14ac:dyDescent="0.3">
      <c r="A264" s="1">
        <v>262</v>
      </c>
      <c r="B264" s="20" t="s">
        <v>481</v>
      </c>
    </row>
    <row r="265" spans="1:2" ht="18.75" customHeight="1" x14ac:dyDescent="0.3">
      <c r="A265" s="1">
        <v>263</v>
      </c>
      <c r="B265" s="20" t="s">
        <v>482</v>
      </c>
    </row>
    <row r="266" spans="1:2" ht="18.75" customHeight="1" x14ac:dyDescent="0.3">
      <c r="A266" s="19">
        <v>264</v>
      </c>
      <c r="B266" s="20" t="s">
        <v>483</v>
      </c>
    </row>
    <row r="267" spans="1:2" ht="18.75" customHeight="1" x14ac:dyDescent="0.3">
      <c r="A267" s="1">
        <v>265</v>
      </c>
      <c r="B267" s="20" t="s">
        <v>484</v>
      </c>
    </row>
    <row r="268" spans="1:2" ht="18.75" customHeight="1" x14ac:dyDescent="0.3">
      <c r="A268" s="1">
        <v>266</v>
      </c>
      <c r="B268" s="20" t="s">
        <v>485</v>
      </c>
    </row>
    <row r="269" spans="1:2" ht="18.75" customHeight="1" x14ac:dyDescent="0.3">
      <c r="A269" s="1">
        <v>267</v>
      </c>
      <c r="B269" s="50" t="s">
        <v>486</v>
      </c>
    </row>
    <row r="270" spans="1:2" ht="18.75" customHeight="1" x14ac:dyDescent="0.3">
      <c r="A270" s="19">
        <v>268</v>
      </c>
      <c r="B270" s="2" t="s">
        <v>592</v>
      </c>
    </row>
    <row r="271" spans="1:2" ht="18.75" customHeight="1" x14ac:dyDescent="0.3">
      <c r="A271" s="1">
        <v>269</v>
      </c>
      <c r="B271" s="2" t="s">
        <v>593</v>
      </c>
    </row>
    <row r="272" spans="1:2" ht="18.75" customHeight="1" x14ac:dyDescent="0.3">
      <c r="A272" s="1">
        <v>270</v>
      </c>
      <c r="B272" s="23" t="s">
        <v>835</v>
      </c>
    </row>
    <row r="273" spans="1:2" ht="18.75" customHeight="1" x14ac:dyDescent="0.3">
      <c r="A273" s="1">
        <v>271</v>
      </c>
      <c r="B273" s="2" t="s">
        <v>604</v>
      </c>
    </row>
    <row r="274" spans="1:2" ht="18.75" customHeight="1" x14ac:dyDescent="0.3">
      <c r="A274" s="19">
        <v>272</v>
      </c>
      <c r="B274" s="20" t="s">
        <v>608</v>
      </c>
    </row>
    <row r="275" spans="1:2" ht="18.75" customHeight="1" x14ac:dyDescent="0.3">
      <c r="A275" s="1">
        <v>273</v>
      </c>
      <c r="B275" s="20" t="s">
        <v>613</v>
      </c>
    </row>
    <row r="276" spans="1:2" ht="18.75" customHeight="1" x14ac:dyDescent="0.3">
      <c r="A276" s="1">
        <v>274</v>
      </c>
      <c r="B276" s="50" t="s">
        <v>645</v>
      </c>
    </row>
    <row r="277" spans="1:2" ht="18.75" customHeight="1" x14ac:dyDescent="0.3">
      <c r="A277" s="1">
        <v>275</v>
      </c>
      <c r="B277" s="20" t="s">
        <v>647</v>
      </c>
    </row>
    <row r="278" spans="1:2" ht="18.75" customHeight="1" x14ac:dyDescent="0.3">
      <c r="A278" s="19">
        <v>276</v>
      </c>
      <c r="B278" s="20" t="s">
        <v>649</v>
      </c>
    </row>
    <row r="279" spans="1:2" ht="18.75" customHeight="1" x14ac:dyDescent="0.3">
      <c r="A279" s="1">
        <v>277</v>
      </c>
      <c r="B279" s="20" t="s">
        <v>651</v>
      </c>
    </row>
    <row r="280" spans="1:2" ht="18.75" customHeight="1" x14ac:dyDescent="0.3">
      <c r="A280" s="1">
        <v>278</v>
      </c>
      <c r="B280" s="20" t="s">
        <v>657</v>
      </c>
    </row>
    <row r="281" spans="1:2" ht="18.75" customHeight="1" x14ac:dyDescent="0.3">
      <c r="A281" s="1">
        <v>279</v>
      </c>
      <c r="B281" s="20" t="s">
        <v>658</v>
      </c>
    </row>
    <row r="282" spans="1:2" ht="18.75" customHeight="1" x14ac:dyDescent="0.3">
      <c r="A282" s="19">
        <v>280</v>
      </c>
      <c r="B282" s="23" t="s">
        <v>659</v>
      </c>
    </row>
    <row r="283" spans="1:2" ht="18.75" customHeight="1" x14ac:dyDescent="0.3">
      <c r="A283" s="1">
        <v>281</v>
      </c>
      <c r="B283" s="20" t="s">
        <v>660</v>
      </c>
    </row>
    <row r="284" spans="1:2" ht="18.75" customHeight="1" x14ac:dyDescent="0.3">
      <c r="A284" s="1">
        <v>282</v>
      </c>
      <c r="B284" s="23" t="s">
        <v>661</v>
      </c>
    </row>
    <row r="285" spans="1:2" ht="18.75" customHeight="1" x14ac:dyDescent="0.3">
      <c r="A285" s="1">
        <v>283</v>
      </c>
      <c r="B285" s="23" t="s">
        <v>662</v>
      </c>
    </row>
    <row r="286" spans="1:2" ht="18.75" customHeight="1" x14ac:dyDescent="0.3">
      <c r="A286" s="19">
        <v>284</v>
      </c>
      <c r="B286" s="23" t="s">
        <v>665</v>
      </c>
    </row>
    <row r="287" spans="1:2" ht="18.75" customHeight="1" x14ac:dyDescent="0.3">
      <c r="A287" s="1">
        <v>285</v>
      </c>
      <c r="B287" s="51" t="s">
        <v>666</v>
      </c>
    </row>
    <row r="288" spans="1:2" ht="18.75" customHeight="1" x14ac:dyDescent="0.3">
      <c r="A288" s="1">
        <v>286</v>
      </c>
      <c r="B288" s="2" t="s">
        <v>668</v>
      </c>
    </row>
    <row r="289" spans="1:2" ht="18.75" customHeight="1" x14ac:dyDescent="0.3">
      <c r="A289" s="1">
        <v>287</v>
      </c>
      <c r="B289" s="50" t="s">
        <v>671</v>
      </c>
    </row>
    <row r="290" spans="1:2" ht="18.75" customHeight="1" x14ac:dyDescent="0.3">
      <c r="A290" s="19">
        <v>288</v>
      </c>
      <c r="B290" s="2" t="s">
        <v>672</v>
      </c>
    </row>
    <row r="291" spans="1:2" ht="18.75" customHeight="1" x14ac:dyDescent="0.3">
      <c r="A291" s="1">
        <v>289</v>
      </c>
      <c r="B291" s="25" t="s">
        <v>676</v>
      </c>
    </row>
    <row r="292" spans="1:2" ht="18.75" customHeight="1" x14ac:dyDescent="0.3">
      <c r="A292" s="19">
        <v>290</v>
      </c>
      <c r="B292" s="24" t="s">
        <v>677</v>
      </c>
    </row>
    <row r="293" spans="1:2" ht="18.75" customHeight="1" x14ac:dyDescent="0.3">
      <c r="A293" s="1">
        <v>291</v>
      </c>
      <c r="B293" s="24" t="s">
        <v>675</v>
      </c>
    </row>
    <row r="294" spans="1:2" ht="18.75" customHeight="1" x14ac:dyDescent="0.3">
      <c r="A294" s="19">
        <v>292</v>
      </c>
      <c r="B294" s="23" t="s">
        <v>678</v>
      </c>
    </row>
    <row r="295" spans="1:2" ht="18.75" customHeight="1" x14ac:dyDescent="0.3">
      <c r="A295" s="1">
        <v>293</v>
      </c>
      <c r="B295" s="23" t="s">
        <v>680</v>
      </c>
    </row>
    <row r="296" spans="1:2" ht="18.75" customHeight="1" x14ac:dyDescent="0.3">
      <c r="A296" s="1">
        <v>294</v>
      </c>
      <c r="B296" s="23" t="s">
        <v>681</v>
      </c>
    </row>
    <row r="297" spans="1:2" ht="18.75" customHeight="1" x14ac:dyDescent="0.3">
      <c r="A297" s="1">
        <v>295</v>
      </c>
      <c r="B297" s="23" t="s">
        <v>682</v>
      </c>
    </row>
    <row r="298" spans="1:2" ht="18.75" customHeight="1" x14ac:dyDescent="0.3">
      <c r="A298" s="19">
        <v>296</v>
      </c>
      <c r="B298" s="23" t="s">
        <v>684</v>
      </c>
    </row>
    <row r="299" spans="1:2" ht="18.75" customHeight="1" x14ac:dyDescent="0.3">
      <c r="A299" s="1">
        <v>297</v>
      </c>
      <c r="B299" s="20" t="s">
        <v>685</v>
      </c>
    </row>
    <row r="300" spans="1:2" ht="18.75" customHeight="1" x14ac:dyDescent="0.3">
      <c r="A300" s="1">
        <v>298</v>
      </c>
      <c r="B300" s="20" t="s">
        <v>686</v>
      </c>
    </row>
    <row r="301" spans="1:2" ht="18.75" customHeight="1" x14ac:dyDescent="0.3">
      <c r="A301" s="1">
        <v>299</v>
      </c>
      <c r="B301" s="20" t="s">
        <v>687</v>
      </c>
    </row>
    <row r="302" spans="1:2" ht="18.75" customHeight="1" x14ac:dyDescent="0.3">
      <c r="A302" s="19">
        <v>300</v>
      </c>
      <c r="B302" s="23" t="s">
        <v>688</v>
      </c>
    </row>
    <row r="303" spans="1:2" ht="18.75" customHeight="1" x14ac:dyDescent="0.3">
      <c r="A303" s="1">
        <v>301</v>
      </c>
      <c r="B303" s="23" t="s">
        <v>737</v>
      </c>
    </row>
    <row r="304" spans="1:2" ht="18.75" customHeight="1" x14ac:dyDescent="0.3">
      <c r="A304" s="1">
        <v>302</v>
      </c>
      <c r="B304" s="23" t="s">
        <v>741</v>
      </c>
    </row>
    <row r="305" spans="1:2" ht="18.75" customHeight="1" x14ac:dyDescent="0.3">
      <c r="A305" s="1">
        <v>303</v>
      </c>
      <c r="B305" s="2" t="s">
        <v>744</v>
      </c>
    </row>
    <row r="306" spans="1:2" ht="18.75" customHeight="1" x14ac:dyDescent="0.3">
      <c r="A306" s="19">
        <v>304</v>
      </c>
      <c r="B306" s="23" t="s">
        <v>746</v>
      </c>
    </row>
    <row r="307" spans="1:2" ht="18.75" customHeight="1" x14ac:dyDescent="0.3">
      <c r="A307" s="1">
        <v>305</v>
      </c>
      <c r="B307" s="23" t="s">
        <v>747</v>
      </c>
    </row>
    <row r="308" spans="1:2" ht="18.75" customHeight="1" x14ac:dyDescent="0.3">
      <c r="A308" s="1">
        <v>306</v>
      </c>
      <c r="B308" s="23" t="s">
        <v>748</v>
      </c>
    </row>
    <row r="309" spans="1:2" ht="18.75" customHeight="1" x14ac:dyDescent="0.3">
      <c r="A309" s="2">
        <v>307</v>
      </c>
      <c r="B309" s="23" t="s">
        <v>749</v>
      </c>
    </row>
    <row r="310" spans="1:2" ht="18.75" customHeight="1" x14ac:dyDescent="0.3">
      <c r="A310" s="2">
        <v>308</v>
      </c>
      <c r="B310" s="23" t="s">
        <v>752</v>
      </c>
    </row>
    <row r="311" spans="1:2" ht="18.75" customHeight="1" x14ac:dyDescent="0.3">
      <c r="A311" s="2">
        <v>309</v>
      </c>
      <c r="B311" s="23" t="s">
        <v>754</v>
      </c>
    </row>
    <row r="312" spans="1:2" ht="18.75" customHeight="1" x14ac:dyDescent="0.3">
      <c r="A312" s="2">
        <v>310</v>
      </c>
      <c r="B312" s="2" t="s">
        <v>756</v>
      </c>
    </row>
    <row r="313" spans="1:2" ht="18.75" customHeight="1" x14ac:dyDescent="0.3">
      <c r="A313" s="2">
        <v>311</v>
      </c>
      <c r="B313" s="23" t="s">
        <v>757</v>
      </c>
    </row>
    <row r="314" spans="1:2" ht="18.75" customHeight="1" x14ac:dyDescent="0.3">
      <c r="A314" s="2">
        <v>312</v>
      </c>
      <c r="B314" s="23" t="s">
        <v>763</v>
      </c>
    </row>
    <row r="315" spans="1:2" ht="18.75" customHeight="1" x14ac:dyDescent="0.3">
      <c r="A315" s="2">
        <v>313</v>
      </c>
      <c r="B315" s="23" t="s">
        <v>767</v>
      </c>
    </row>
    <row r="316" spans="1:2" ht="18.75" customHeight="1" x14ac:dyDescent="0.3">
      <c r="A316" s="2">
        <v>314</v>
      </c>
      <c r="B316" s="23" t="s">
        <v>793</v>
      </c>
    </row>
    <row r="317" spans="1:2" ht="18.75" customHeight="1" x14ac:dyDescent="0.3">
      <c r="A317" s="2">
        <v>315</v>
      </c>
      <c r="B317" s="23" t="s">
        <v>798</v>
      </c>
    </row>
    <row r="318" spans="1:2" ht="18.75" customHeight="1" x14ac:dyDescent="0.3">
      <c r="A318" s="2">
        <v>316</v>
      </c>
      <c r="B318" s="23" t="s">
        <v>801</v>
      </c>
    </row>
    <row r="319" spans="1:2" ht="18.75" customHeight="1" x14ac:dyDescent="0.3">
      <c r="A319" s="2">
        <v>317</v>
      </c>
      <c r="B319" s="23" t="s">
        <v>802</v>
      </c>
    </row>
    <row r="320" spans="1:2" ht="18.75" customHeight="1" x14ac:dyDescent="0.3">
      <c r="A320" s="2">
        <v>318</v>
      </c>
      <c r="B320" s="23" t="s">
        <v>805</v>
      </c>
    </row>
    <row r="321" spans="1:2" ht="18.75" customHeight="1" x14ac:dyDescent="0.3">
      <c r="A321" s="2">
        <v>319</v>
      </c>
      <c r="B321" s="23" t="s">
        <v>807</v>
      </c>
    </row>
    <row r="322" spans="1:2" ht="18.75" customHeight="1" x14ac:dyDescent="0.3">
      <c r="A322" s="2">
        <v>320</v>
      </c>
      <c r="B322" s="23" t="s">
        <v>817</v>
      </c>
    </row>
    <row r="323" spans="1:2" ht="18.75" customHeight="1" x14ac:dyDescent="0.3">
      <c r="A323" s="2">
        <v>321</v>
      </c>
      <c r="B323" s="23" t="s">
        <v>482</v>
      </c>
    </row>
    <row r="324" spans="1:2" ht="18.75" customHeight="1" x14ac:dyDescent="0.3">
      <c r="A324" s="2">
        <v>322</v>
      </c>
      <c r="B324" s="23" t="s">
        <v>819</v>
      </c>
    </row>
    <row r="325" spans="1:2" ht="18.75" customHeight="1" x14ac:dyDescent="0.3">
      <c r="A325" s="2">
        <v>323</v>
      </c>
      <c r="B325" s="23" t="s">
        <v>483</v>
      </c>
    </row>
    <row r="326" spans="1:2" ht="18.75" customHeight="1" x14ac:dyDescent="0.3">
      <c r="A326" s="2">
        <v>324</v>
      </c>
      <c r="B326" s="23" t="s">
        <v>828</v>
      </c>
    </row>
    <row r="327" spans="1:2" ht="18.75" customHeight="1" x14ac:dyDescent="0.3">
      <c r="A327" s="2">
        <v>325</v>
      </c>
      <c r="B327" s="23" t="s">
        <v>830</v>
      </c>
    </row>
    <row r="328" spans="1:2" ht="18.75" customHeight="1" x14ac:dyDescent="0.3">
      <c r="A328" s="2">
        <v>326</v>
      </c>
      <c r="B328" s="23" t="s">
        <v>832</v>
      </c>
    </row>
    <row r="329" spans="1:2" ht="18.75" customHeight="1" x14ac:dyDescent="0.3">
      <c r="A329" s="2">
        <v>327</v>
      </c>
      <c r="B329" s="23" t="s">
        <v>833</v>
      </c>
    </row>
    <row r="330" spans="1:2" ht="18.75" customHeight="1" x14ac:dyDescent="0.3">
      <c r="A330" s="2">
        <v>328</v>
      </c>
      <c r="B330" s="23" t="s">
        <v>834</v>
      </c>
    </row>
    <row r="331" spans="1:2" ht="18.75" customHeight="1" x14ac:dyDescent="0.3">
      <c r="A331" s="2">
        <v>329</v>
      </c>
      <c r="B331" s="23" t="s">
        <v>838</v>
      </c>
    </row>
    <row r="332" spans="1:2" ht="18.75" customHeight="1" x14ac:dyDescent="0.3">
      <c r="A332" s="2">
        <v>330</v>
      </c>
      <c r="B332" s="23" t="s">
        <v>842</v>
      </c>
    </row>
    <row r="333" spans="1:2" ht="18.75" customHeight="1" x14ac:dyDescent="0.3">
      <c r="A333" s="2">
        <v>331</v>
      </c>
      <c r="B333" s="23" t="s">
        <v>843</v>
      </c>
    </row>
    <row r="334" spans="1:2" ht="18.75" customHeight="1" x14ac:dyDescent="0.3">
      <c r="A334" s="2">
        <v>332</v>
      </c>
      <c r="B334" s="23" t="s">
        <v>846</v>
      </c>
    </row>
    <row r="335" spans="1:2" ht="18.75" customHeight="1" x14ac:dyDescent="0.3">
      <c r="A335" s="2">
        <v>333</v>
      </c>
      <c r="B335" s="23" t="s">
        <v>686</v>
      </c>
    </row>
    <row r="336" spans="1:2" ht="18.75" customHeight="1" x14ac:dyDescent="0.3">
      <c r="A336" s="2">
        <v>334</v>
      </c>
      <c r="B336" s="23" t="s">
        <v>853</v>
      </c>
    </row>
    <row r="337" spans="1:2" ht="18.75" customHeight="1" x14ac:dyDescent="0.3">
      <c r="A337" s="2">
        <v>335</v>
      </c>
      <c r="B337" s="23" t="s">
        <v>857</v>
      </c>
    </row>
    <row r="338" spans="1:2" ht="18.75" customHeight="1" x14ac:dyDescent="0.3">
      <c r="A338" s="2">
        <v>336</v>
      </c>
      <c r="B338" s="23" t="s">
        <v>858</v>
      </c>
    </row>
    <row r="339" spans="1:2" ht="18.75" customHeight="1" x14ac:dyDescent="0.3">
      <c r="A339" s="2">
        <v>337</v>
      </c>
      <c r="B339" s="23" t="s">
        <v>860</v>
      </c>
    </row>
    <row r="340" spans="1:2" ht="18.75" customHeight="1" x14ac:dyDescent="0.3">
      <c r="A340" s="2">
        <v>338</v>
      </c>
      <c r="B340" s="23" t="s">
        <v>861</v>
      </c>
    </row>
    <row r="341" spans="1:2" ht="18.75" customHeight="1" x14ac:dyDescent="0.3">
      <c r="A341" s="2">
        <v>339</v>
      </c>
      <c r="B341" s="23" t="s">
        <v>864</v>
      </c>
    </row>
    <row r="342" spans="1:2" ht="18.75" customHeight="1" x14ac:dyDescent="0.3">
      <c r="A342" s="2">
        <v>340</v>
      </c>
      <c r="B342" s="23" t="s">
        <v>870</v>
      </c>
    </row>
    <row r="343" spans="1:2" ht="18.75" customHeight="1" x14ac:dyDescent="0.3">
      <c r="A343" s="2">
        <v>341</v>
      </c>
      <c r="B343" s="23" t="s">
        <v>872</v>
      </c>
    </row>
    <row r="344" spans="1:2" ht="18.75" customHeight="1" x14ac:dyDescent="0.3">
      <c r="A344" s="2">
        <v>342</v>
      </c>
      <c r="B344" s="23" t="s">
        <v>874</v>
      </c>
    </row>
    <row r="345" spans="1:2" ht="18.75" customHeight="1" x14ac:dyDescent="0.3">
      <c r="A345" s="2">
        <v>343</v>
      </c>
      <c r="B345" s="23" t="s">
        <v>877</v>
      </c>
    </row>
    <row r="346" spans="1:2" ht="18.75" customHeight="1" x14ac:dyDescent="0.3">
      <c r="A346" s="2">
        <v>344</v>
      </c>
      <c r="B346" s="23" t="s">
        <v>878</v>
      </c>
    </row>
    <row r="347" spans="1:2" ht="18.75" customHeight="1" x14ac:dyDescent="0.3">
      <c r="A347" s="2">
        <v>345</v>
      </c>
      <c r="B347" s="49" t="s">
        <v>880</v>
      </c>
    </row>
    <row r="348" spans="1:2" ht="18.75" customHeight="1" x14ac:dyDescent="0.3">
      <c r="A348" s="2">
        <v>346</v>
      </c>
      <c r="B348" s="23" t="s">
        <v>882</v>
      </c>
    </row>
    <row r="349" spans="1:2" ht="18.75" customHeight="1" x14ac:dyDescent="0.3">
      <c r="A349" s="2">
        <v>347</v>
      </c>
      <c r="B349" s="23" t="s">
        <v>883</v>
      </c>
    </row>
    <row r="350" spans="1:2" ht="18.75" customHeight="1" x14ac:dyDescent="0.3">
      <c r="A350" s="2">
        <v>348</v>
      </c>
      <c r="B350" s="23" t="s">
        <v>886</v>
      </c>
    </row>
    <row r="351" spans="1:2" ht="18.75" customHeight="1" x14ac:dyDescent="0.3">
      <c r="A351" s="2">
        <v>349</v>
      </c>
      <c r="B351" s="23" t="s">
        <v>888</v>
      </c>
    </row>
    <row r="352" spans="1:2" ht="18.75" customHeight="1" x14ac:dyDescent="0.3">
      <c r="A352" s="2">
        <v>350</v>
      </c>
      <c r="B352" s="23" t="s">
        <v>892</v>
      </c>
    </row>
    <row r="353" spans="1:2" ht="18.75" customHeight="1" x14ac:dyDescent="0.3">
      <c r="A353" s="2">
        <v>351</v>
      </c>
      <c r="B353" s="23" t="s">
        <v>894</v>
      </c>
    </row>
    <row r="354" spans="1:2" ht="18.75" customHeight="1" x14ac:dyDescent="0.3">
      <c r="A354" s="2">
        <v>352</v>
      </c>
      <c r="B354" s="20" t="s">
        <v>896</v>
      </c>
    </row>
    <row r="355" spans="1:2" ht="18.75" customHeight="1" x14ac:dyDescent="0.3">
      <c r="A355" s="2">
        <v>353</v>
      </c>
      <c r="B355" s="23" t="s">
        <v>899</v>
      </c>
    </row>
    <row r="356" spans="1:2" ht="18.75" customHeight="1" x14ac:dyDescent="0.3">
      <c r="A356" s="2">
        <v>354</v>
      </c>
      <c r="B356" s="23" t="s">
        <v>900</v>
      </c>
    </row>
    <row r="357" spans="1:2" ht="18.75" customHeight="1" x14ac:dyDescent="0.3">
      <c r="A357" s="2">
        <v>355</v>
      </c>
      <c r="B357" s="23" t="s">
        <v>902</v>
      </c>
    </row>
    <row r="358" spans="1:2" ht="18.75" customHeight="1" x14ac:dyDescent="0.3">
      <c r="A358" s="2">
        <v>356</v>
      </c>
      <c r="B358" s="23" t="s">
        <v>905</v>
      </c>
    </row>
    <row r="359" spans="1:2" ht="18.75" customHeight="1" x14ac:dyDescent="0.3">
      <c r="A359" s="2">
        <v>357</v>
      </c>
      <c r="B359" s="23" t="s">
        <v>906</v>
      </c>
    </row>
    <row r="360" spans="1:2" ht="18.75" customHeight="1" x14ac:dyDescent="0.3">
      <c r="A360" s="2">
        <v>358</v>
      </c>
      <c r="B360" s="23" t="s">
        <v>909</v>
      </c>
    </row>
    <row r="361" spans="1:2" ht="18.75" customHeight="1" x14ac:dyDescent="0.3">
      <c r="A361" s="2">
        <v>359</v>
      </c>
      <c r="B361" s="23" t="s">
        <v>914</v>
      </c>
    </row>
    <row r="362" spans="1:2" ht="18.75" customHeight="1" x14ac:dyDescent="0.3">
      <c r="A362" s="2">
        <v>360</v>
      </c>
      <c r="B362" s="23" t="s">
        <v>917</v>
      </c>
    </row>
    <row r="363" spans="1:2" ht="18.75" customHeight="1" x14ac:dyDescent="0.3">
      <c r="A363" s="2">
        <v>361</v>
      </c>
      <c r="B363" s="23" t="s">
        <v>925</v>
      </c>
    </row>
    <row r="364" spans="1:2" ht="18.75" customHeight="1" x14ac:dyDescent="0.3">
      <c r="A364" s="2">
        <v>362</v>
      </c>
      <c r="B364" s="20" t="s">
        <v>926</v>
      </c>
    </row>
    <row r="365" spans="1:2" ht="18.75" customHeight="1" x14ac:dyDescent="0.3">
      <c r="A365" s="2">
        <v>363</v>
      </c>
      <c r="B365" s="23" t="s">
        <v>928</v>
      </c>
    </row>
    <row r="366" spans="1:2" ht="18.75" customHeight="1" x14ac:dyDescent="0.3">
      <c r="A366" s="2">
        <v>364</v>
      </c>
      <c r="B366" s="23" t="s">
        <v>930</v>
      </c>
    </row>
    <row r="367" spans="1:2" ht="18.75" customHeight="1" x14ac:dyDescent="0.3">
      <c r="A367" s="2">
        <v>365</v>
      </c>
      <c r="B367" s="50" t="s">
        <v>932</v>
      </c>
    </row>
    <row r="368" spans="1:2" ht="18.75" customHeight="1" x14ac:dyDescent="0.3">
      <c r="A368" s="2">
        <v>366</v>
      </c>
      <c r="B368" s="50" t="s">
        <v>450</v>
      </c>
    </row>
    <row r="369" spans="1:2" ht="18.75" customHeight="1" x14ac:dyDescent="0.3">
      <c r="A369" s="2">
        <v>367</v>
      </c>
      <c r="B369" s="50" t="s">
        <v>934</v>
      </c>
    </row>
    <row r="370" spans="1:2" ht="18.75" customHeight="1" x14ac:dyDescent="0.3">
      <c r="A370" s="2">
        <v>368</v>
      </c>
      <c r="B370" s="50" t="s">
        <v>935</v>
      </c>
    </row>
    <row r="371" spans="1:2" ht="18.75" customHeight="1" x14ac:dyDescent="0.3">
      <c r="A371" s="2">
        <v>369</v>
      </c>
      <c r="B371" s="50" t="s">
        <v>937</v>
      </c>
    </row>
    <row r="372" spans="1:2" ht="18.75" customHeight="1" x14ac:dyDescent="0.3">
      <c r="A372" s="2">
        <v>370</v>
      </c>
      <c r="B372" s="50" t="s">
        <v>940</v>
      </c>
    </row>
    <row r="373" spans="1:2" ht="18.75" customHeight="1" x14ac:dyDescent="0.3">
      <c r="A373" s="2">
        <v>371</v>
      </c>
      <c r="B373" s="50" t="s">
        <v>941</v>
      </c>
    </row>
    <row r="374" spans="1:2" ht="18.75" customHeight="1" x14ac:dyDescent="0.3">
      <c r="A374" s="2">
        <v>372</v>
      </c>
      <c r="B374" s="51" t="s">
        <v>944</v>
      </c>
    </row>
    <row r="375" spans="1:2" ht="18.75" customHeight="1" x14ac:dyDescent="0.3">
      <c r="A375" s="2">
        <v>373</v>
      </c>
      <c r="B375" s="51" t="s">
        <v>945</v>
      </c>
    </row>
    <row r="376" spans="1:2" ht="18.75" customHeight="1" x14ac:dyDescent="0.3">
      <c r="A376" s="2">
        <v>374</v>
      </c>
      <c r="B376" s="51" t="s">
        <v>946</v>
      </c>
    </row>
    <row r="377" spans="1:2" ht="18.75" customHeight="1" x14ac:dyDescent="0.3">
      <c r="A377" s="2">
        <v>375</v>
      </c>
      <c r="B377" s="51" t="s">
        <v>950</v>
      </c>
    </row>
    <row r="378" spans="1:2" ht="18.75" customHeight="1" x14ac:dyDescent="0.3">
      <c r="A378" s="2">
        <v>376</v>
      </c>
      <c r="B378" s="51" t="s">
        <v>952</v>
      </c>
    </row>
    <row r="379" spans="1:2" ht="18.75" customHeight="1" x14ac:dyDescent="0.3">
      <c r="A379" s="2">
        <v>377</v>
      </c>
      <c r="B379" s="51" t="s">
        <v>953</v>
      </c>
    </row>
    <row r="380" spans="1:2" ht="18.75" customHeight="1" x14ac:dyDescent="0.3">
      <c r="A380" s="2">
        <v>378</v>
      </c>
      <c r="B380" s="51" t="s">
        <v>954</v>
      </c>
    </row>
    <row r="381" spans="1:2" ht="18.75" customHeight="1" x14ac:dyDescent="0.3">
      <c r="A381" s="2">
        <v>379</v>
      </c>
      <c r="B381" s="51" t="s">
        <v>956</v>
      </c>
    </row>
    <row r="382" spans="1:2" ht="18.75" customHeight="1" x14ac:dyDescent="0.3">
      <c r="A382" s="2">
        <v>380</v>
      </c>
      <c r="B382" s="51" t="s">
        <v>958</v>
      </c>
    </row>
    <row r="383" spans="1:2" ht="18.75" customHeight="1" x14ac:dyDescent="0.3">
      <c r="A383" s="2">
        <v>381</v>
      </c>
      <c r="B383" s="51" t="s">
        <v>960</v>
      </c>
    </row>
    <row r="384" spans="1:2" ht="18.75" customHeight="1" x14ac:dyDescent="0.3">
      <c r="A384" s="2">
        <v>382</v>
      </c>
      <c r="B384" s="51" t="s">
        <v>449</v>
      </c>
    </row>
    <row r="385" spans="1:2" ht="18.75" customHeight="1" x14ac:dyDescent="0.3">
      <c r="A385" s="2">
        <v>383</v>
      </c>
      <c r="B385" s="51" t="s">
        <v>972</v>
      </c>
    </row>
    <row r="386" spans="1:2" ht="18.75" customHeight="1" x14ac:dyDescent="0.3">
      <c r="A386" s="2">
        <v>384</v>
      </c>
      <c r="B386" s="51" t="s">
        <v>993</v>
      </c>
    </row>
    <row r="387" spans="1:2" ht="18.75" customHeight="1" x14ac:dyDescent="0.3">
      <c r="A387" s="2">
        <v>385</v>
      </c>
      <c r="B387" s="51" t="s">
        <v>1000</v>
      </c>
    </row>
    <row r="388" spans="1:2" ht="18.75" customHeight="1" x14ac:dyDescent="0.3">
      <c r="A388" s="2">
        <v>386</v>
      </c>
      <c r="B388" s="51" t="s">
        <v>1003</v>
      </c>
    </row>
    <row r="389" spans="1:2" ht="18.75" customHeight="1" x14ac:dyDescent="0.3">
      <c r="A389" s="2">
        <v>387</v>
      </c>
      <c r="B389" s="51" t="s">
        <v>1007</v>
      </c>
    </row>
    <row r="390" spans="1:2" ht="18.75" customHeight="1" x14ac:dyDescent="0.3">
      <c r="A390" s="2">
        <v>388</v>
      </c>
      <c r="B390" s="50" t="s">
        <v>1009</v>
      </c>
    </row>
    <row r="391" spans="1:2" ht="18.75" customHeight="1" x14ac:dyDescent="0.3">
      <c r="A391" s="2">
        <v>389</v>
      </c>
      <c r="B391" s="51" t="s">
        <v>1011</v>
      </c>
    </row>
    <row r="392" spans="1:2" ht="18.75" customHeight="1" x14ac:dyDescent="0.3">
      <c r="A392" s="2">
        <v>390</v>
      </c>
      <c r="B392" s="51" t="s">
        <v>1014</v>
      </c>
    </row>
    <row r="393" spans="1:2" ht="18.75" customHeight="1" x14ac:dyDescent="0.3">
      <c r="A393" s="2">
        <v>391</v>
      </c>
      <c r="B393" s="51" t="s">
        <v>1015</v>
      </c>
    </row>
    <row r="394" spans="1:2" ht="18.75" customHeight="1" x14ac:dyDescent="0.3">
      <c r="A394" s="2">
        <v>392</v>
      </c>
      <c r="B394" s="51" t="s">
        <v>1017</v>
      </c>
    </row>
    <row r="395" spans="1:2" ht="18.75" customHeight="1" x14ac:dyDescent="0.3">
      <c r="A395" s="2">
        <v>393</v>
      </c>
      <c r="B395" s="51" t="s">
        <v>1020</v>
      </c>
    </row>
    <row r="396" spans="1:2" ht="18.75" customHeight="1" x14ac:dyDescent="0.3">
      <c r="A396" s="2">
        <v>394</v>
      </c>
      <c r="B396" s="51" t="s">
        <v>1022</v>
      </c>
    </row>
    <row r="397" spans="1:2" ht="18.75" customHeight="1" x14ac:dyDescent="0.3">
      <c r="A397" s="2">
        <v>395</v>
      </c>
      <c r="B397" s="51" t="s">
        <v>1024</v>
      </c>
    </row>
    <row r="398" spans="1:2" ht="18.75" customHeight="1" x14ac:dyDescent="0.3">
      <c r="A398" s="2">
        <v>396</v>
      </c>
      <c r="B398" s="51" t="s">
        <v>1025</v>
      </c>
    </row>
    <row r="399" spans="1:2" ht="18.75" customHeight="1" x14ac:dyDescent="0.3">
      <c r="A399" s="2">
        <v>397</v>
      </c>
      <c r="B399" s="51" t="s">
        <v>1027</v>
      </c>
    </row>
    <row r="400" spans="1:2" ht="18.75" customHeight="1" x14ac:dyDescent="0.3">
      <c r="A400" s="2">
        <v>398</v>
      </c>
      <c r="B400" s="51" t="s">
        <v>1030</v>
      </c>
    </row>
    <row r="401" spans="1:2" ht="18.75" customHeight="1" x14ac:dyDescent="0.3">
      <c r="A401" s="2">
        <v>399</v>
      </c>
      <c r="B401" s="51" t="s">
        <v>1033</v>
      </c>
    </row>
    <row r="402" spans="1:2" ht="18.75" customHeight="1" x14ac:dyDescent="0.3">
      <c r="A402" s="2">
        <v>400</v>
      </c>
      <c r="B402" s="51" t="s">
        <v>1035</v>
      </c>
    </row>
    <row r="403" spans="1:2" ht="18.75" customHeight="1" x14ac:dyDescent="0.3">
      <c r="A403" s="2">
        <v>401</v>
      </c>
      <c r="B403" s="51" t="s">
        <v>1038</v>
      </c>
    </row>
    <row r="404" spans="1:2" ht="18.75" customHeight="1" x14ac:dyDescent="0.3">
      <c r="A404" s="2">
        <v>402</v>
      </c>
      <c r="B404" s="51" t="s">
        <v>1040</v>
      </c>
    </row>
    <row r="405" spans="1:2" ht="18.75" customHeight="1" x14ac:dyDescent="0.3">
      <c r="A405" s="2">
        <v>403</v>
      </c>
      <c r="B405" s="51" t="s">
        <v>1042</v>
      </c>
    </row>
    <row r="406" spans="1:2" ht="18.75" customHeight="1" x14ac:dyDescent="0.3">
      <c r="A406" s="2">
        <v>404</v>
      </c>
      <c r="B406" s="51" t="s">
        <v>1044</v>
      </c>
    </row>
    <row r="407" spans="1:2" ht="18.75" customHeight="1" x14ac:dyDescent="0.3">
      <c r="A407" s="2">
        <v>405</v>
      </c>
      <c r="B407" s="51" t="s">
        <v>1047</v>
      </c>
    </row>
    <row r="408" spans="1:2" ht="18.75" customHeight="1" x14ac:dyDescent="0.3">
      <c r="A408" s="2">
        <v>406</v>
      </c>
      <c r="B408" s="51" t="s">
        <v>1050</v>
      </c>
    </row>
    <row r="409" spans="1:2" ht="18.75" customHeight="1" x14ac:dyDescent="0.3">
      <c r="A409" s="2">
        <v>407</v>
      </c>
      <c r="B409" s="51" t="s">
        <v>1051</v>
      </c>
    </row>
    <row r="410" spans="1:2" ht="18.75" customHeight="1" x14ac:dyDescent="0.3">
      <c r="A410" s="2">
        <v>408</v>
      </c>
      <c r="B410" s="51" t="s">
        <v>1053</v>
      </c>
    </row>
    <row r="411" spans="1:2" ht="18.75" customHeight="1" x14ac:dyDescent="0.3">
      <c r="A411" s="2">
        <v>409</v>
      </c>
      <c r="B411" s="51" t="s">
        <v>1055</v>
      </c>
    </row>
    <row r="412" spans="1:2" ht="18.75" customHeight="1" x14ac:dyDescent="0.3">
      <c r="A412" s="2">
        <v>410</v>
      </c>
      <c r="B412" s="51" t="s">
        <v>1072</v>
      </c>
    </row>
    <row r="413" spans="1:2" ht="18.75" customHeight="1" x14ac:dyDescent="0.3">
      <c r="A413" s="2">
        <v>411</v>
      </c>
      <c r="B413" s="51" t="s">
        <v>1073</v>
      </c>
    </row>
    <row r="414" spans="1:2" ht="18.75" customHeight="1" x14ac:dyDescent="0.3">
      <c r="A414" s="2">
        <v>412</v>
      </c>
      <c r="B414" s="51" t="s">
        <v>1076</v>
      </c>
    </row>
    <row r="415" spans="1:2" ht="18.75" customHeight="1" x14ac:dyDescent="0.3">
      <c r="A415" s="2">
        <v>413</v>
      </c>
      <c r="B415" s="65" t="s">
        <v>1081</v>
      </c>
    </row>
    <row r="416" spans="1:2" ht="18.75" customHeight="1" x14ac:dyDescent="0.3">
      <c r="A416" s="2">
        <v>414</v>
      </c>
      <c r="B416" s="65" t="s">
        <v>1085</v>
      </c>
    </row>
    <row r="417" spans="1:2" ht="18.75" customHeight="1" x14ac:dyDescent="0.3">
      <c r="A417" s="2">
        <v>415</v>
      </c>
      <c r="B417" s="65" t="s">
        <v>1086</v>
      </c>
    </row>
    <row r="418" spans="1:2" ht="18.75" customHeight="1" x14ac:dyDescent="0.3">
      <c r="A418" s="2">
        <v>416</v>
      </c>
      <c r="B418" s="68" t="s">
        <v>1090</v>
      </c>
    </row>
    <row r="419" spans="1:2" ht="18.75" customHeight="1" x14ac:dyDescent="0.3">
      <c r="A419" s="2">
        <v>417</v>
      </c>
      <c r="B419" s="65" t="s">
        <v>1093</v>
      </c>
    </row>
    <row r="420" spans="1:2" ht="18.75" customHeight="1" x14ac:dyDescent="0.3">
      <c r="A420" s="2">
        <v>418</v>
      </c>
      <c r="B420" s="65" t="s">
        <v>1095</v>
      </c>
    </row>
    <row r="421" spans="1:2" ht="18.75" customHeight="1" x14ac:dyDescent="0.3">
      <c r="A421" s="2">
        <v>419</v>
      </c>
      <c r="B421" s="66" t="s">
        <v>1102</v>
      </c>
    </row>
    <row r="422" spans="1:2" ht="18.75" customHeight="1" x14ac:dyDescent="0.3">
      <c r="A422" s="2">
        <v>420</v>
      </c>
      <c r="B422" s="65" t="s">
        <v>1102</v>
      </c>
    </row>
    <row r="423" spans="1:2" ht="18.75" customHeight="1" x14ac:dyDescent="0.3">
      <c r="A423" s="2">
        <v>421</v>
      </c>
      <c r="B423" s="65" t="s">
        <v>1107</v>
      </c>
    </row>
    <row r="424" spans="1:2" ht="18.75" customHeight="1" x14ac:dyDescent="0.3">
      <c r="A424" s="2">
        <v>422</v>
      </c>
      <c r="B424" s="68" t="s">
        <v>1108</v>
      </c>
    </row>
    <row r="425" spans="1:2" ht="18.75" customHeight="1" x14ac:dyDescent="0.3">
      <c r="A425" s="2">
        <v>423</v>
      </c>
      <c r="B425" s="68" t="s">
        <v>1114</v>
      </c>
    </row>
    <row r="426" spans="1:2" ht="18.75" customHeight="1" x14ac:dyDescent="0.3">
      <c r="A426" s="2">
        <v>424</v>
      </c>
      <c r="B426" s="2" t="s">
        <v>1120</v>
      </c>
    </row>
    <row r="427" spans="1:2" ht="18.75" customHeight="1" x14ac:dyDescent="0.3">
      <c r="A427" s="2">
        <v>425</v>
      </c>
      <c r="B427" s="68" t="s">
        <v>1126</v>
      </c>
    </row>
    <row r="428" spans="1:2" ht="18.75" customHeight="1" x14ac:dyDescent="0.3">
      <c r="A428" s="2">
        <v>426</v>
      </c>
      <c r="B428" s="68" t="s">
        <v>1129</v>
      </c>
    </row>
    <row r="429" spans="1:2" ht="18.75" customHeight="1" x14ac:dyDescent="0.3">
      <c r="A429" s="2">
        <v>427</v>
      </c>
      <c r="B429" s="68" t="s">
        <v>1134</v>
      </c>
    </row>
    <row r="430" spans="1:2" ht="18.75" customHeight="1" x14ac:dyDescent="0.3">
      <c r="A430" s="2">
        <v>428</v>
      </c>
      <c r="B430" s="68" t="s">
        <v>1136</v>
      </c>
    </row>
    <row r="431" spans="1:2" ht="18.75" customHeight="1" x14ac:dyDescent="0.3">
      <c r="A431" s="2">
        <v>429</v>
      </c>
      <c r="B431" s="2" t="s">
        <v>1136</v>
      </c>
    </row>
    <row r="432" spans="1:2" ht="18.75" customHeight="1" x14ac:dyDescent="0.3">
      <c r="A432" s="2">
        <v>430</v>
      </c>
      <c r="B432" s="51" t="s">
        <v>1139</v>
      </c>
    </row>
    <row r="433" spans="1:2" ht="18.75" customHeight="1" x14ac:dyDescent="0.3">
      <c r="A433" s="2">
        <v>431</v>
      </c>
      <c r="B433" s="51" t="s">
        <v>1142</v>
      </c>
    </row>
    <row r="434" spans="1:2" ht="18.75" customHeight="1" x14ac:dyDescent="0.3">
      <c r="A434" s="2">
        <v>432</v>
      </c>
      <c r="B434" s="51" t="s">
        <v>1144</v>
      </c>
    </row>
    <row r="435" spans="1:2" ht="18.75" customHeight="1" x14ac:dyDescent="0.3">
      <c r="A435" s="2">
        <v>433</v>
      </c>
      <c r="B435" s="2" t="s">
        <v>1146</v>
      </c>
    </row>
    <row r="436" spans="1:2" ht="18.75" customHeight="1" x14ac:dyDescent="0.3">
      <c r="A436" s="2">
        <v>434</v>
      </c>
      <c r="B436" s="50" t="s">
        <v>1151</v>
      </c>
    </row>
    <row r="437" spans="1:2" ht="18.75" customHeight="1" x14ac:dyDescent="0.3">
      <c r="A437" s="2">
        <v>435</v>
      </c>
      <c r="B437" s="68" t="s">
        <v>1154</v>
      </c>
    </row>
    <row r="438" spans="1:2" ht="18.75" customHeight="1" x14ac:dyDescent="0.3">
      <c r="A438" s="2">
        <v>436</v>
      </c>
      <c r="B438" s="68" t="s">
        <v>1156</v>
      </c>
    </row>
    <row r="439" spans="1:2" ht="18.75" customHeight="1" x14ac:dyDescent="0.3">
      <c r="A439" s="2">
        <v>437</v>
      </c>
      <c r="B439" s="68" t="s">
        <v>1158</v>
      </c>
    </row>
    <row r="440" spans="1:2" ht="18.75" customHeight="1" x14ac:dyDescent="0.3">
      <c r="A440" s="2">
        <v>438</v>
      </c>
      <c r="B440" s="68" t="s">
        <v>1163</v>
      </c>
    </row>
    <row r="441" spans="1:2" ht="18.75" customHeight="1" x14ac:dyDescent="0.3">
      <c r="A441" s="2">
        <v>439</v>
      </c>
      <c r="B441" s="64" t="s">
        <v>787</v>
      </c>
    </row>
    <row r="442" spans="1:2" ht="18.75" customHeight="1" x14ac:dyDescent="0.3">
      <c r="A442" s="2">
        <v>440</v>
      </c>
      <c r="B442" s="68" t="s">
        <v>1168</v>
      </c>
    </row>
    <row r="443" spans="1:2" ht="18.75" customHeight="1" x14ac:dyDescent="0.3">
      <c r="A443" s="2">
        <v>441</v>
      </c>
      <c r="B443" s="70" t="s">
        <v>1170</v>
      </c>
    </row>
    <row r="444" spans="1:2" ht="18.75" customHeight="1" x14ac:dyDescent="0.3">
      <c r="A444" s="2">
        <v>442</v>
      </c>
      <c r="B444" s="50" t="s">
        <v>1171</v>
      </c>
    </row>
    <row r="445" spans="1:2" ht="18.75" customHeight="1" x14ac:dyDescent="0.3">
      <c r="A445" s="2">
        <v>443</v>
      </c>
      <c r="B445" s="50" t="s">
        <v>1172</v>
      </c>
    </row>
    <row r="446" spans="1:2" ht="18.75" customHeight="1" x14ac:dyDescent="0.3">
      <c r="A446" s="2">
        <v>444</v>
      </c>
      <c r="B446" s="50" t="s">
        <v>1177</v>
      </c>
    </row>
    <row r="447" spans="1:2" ht="18.75" customHeight="1" x14ac:dyDescent="0.3">
      <c r="A447" s="2">
        <v>445</v>
      </c>
      <c r="B447" s="2" t="s">
        <v>1186</v>
      </c>
    </row>
    <row r="448" spans="1:2" ht="18.75" customHeight="1" x14ac:dyDescent="0.3">
      <c r="A448" s="2">
        <v>446</v>
      </c>
      <c r="B448" s="2" t="s">
        <v>1189</v>
      </c>
    </row>
    <row r="449" spans="1:2" ht="18.75" customHeight="1" x14ac:dyDescent="0.3">
      <c r="A449" s="2">
        <v>447</v>
      </c>
      <c r="B449" s="2" t="s">
        <v>1192</v>
      </c>
    </row>
    <row r="450" spans="1:2" ht="18.75" customHeight="1" x14ac:dyDescent="0.3">
      <c r="A450" s="2">
        <v>448</v>
      </c>
      <c r="B450" s="2" t="s">
        <v>1193</v>
      </c>
    </row>
    <row r="451" spans="1:2" ht="18.75" customHeight="1" x14ac:dyDescent="0.3">
      <c r="A451" s="2">
        <v>449</v>
      </c>
      <c r="B451" s="51" t="s">
        <v>1197</v>
      </c>
    </row>
    <row r="452" spans="1:2" ht="18.75" customHeight="1" x14ac:dyDescent="0.3">
      <c r="A452" s="2">
        <v>450</v>
      </c>
      <c r="B452" s="51" t="s">
        <v>1198</v>
      </c>
    </row>
    <row r="453" spans="1:2" ht="18.75" customHeight="1" x14ac:dyDescent="0.3">
      <c r="A453" s="2">
        <v>451</v>
      </c>
      <c r="B453" s="51" t="s">
        <v>1204</v>
      </c>
    </row>
    <row r="454" spans="1:2" ht="18.75" customHeight="1" x14ac:dyDescent="0.3">
      <c r="A454" s="2">
        <v>452</v>
      </c>
      <c r="B454" s="51" t="s">
        <v>1211</v>
      </c>
    </row>
    <row r="455" spans="1:2" ht="18.75" customHeight="1" x14ac:dyDescent="0.3">
      <c r="A455" s="2">
        <v>453</v>
      </c>
      <c r="B455" s="47" t="s">
        <v>787</v>
      </c>
    </row>
    <row r="456" spans="1:2" ht="18.75" customHeight="1" x14ac:dyDescent="0.3">
      <c r="A456" s="2">
        <v>454</v>
      </c>
      <c r="B456" s="51" t="s">
        <v>1214</v>
      </c>
    </row>
    <row r="457" spans="1:2" ht="18.75" customHeight="1" x14ac:dyDescent="0.3">
      <c r="A457" s="2">
        <v>455</v>
      </c>
      <c r="B457" s="51" t="s">
        <v>1217</v>
      </c>
    </row>
    <row r="458" spans="1:2" ht="18.75" customHeight="1" x14ac:dyDescent="0.3">
      <c r="A458" s="2">
        <v>456</v>
      </c>
      <c r="B458" s="51" t="s">
        <v>1220</v>
      </c>
    </row>
    <row r="459" spans="1:2" ht="18.75" customHeight="1" x14ac:dyDescent="0.3">
      <c r="A459" s="2">
        <v>457</v>
      </c>
      <c r="B459" s="51" t="s">
        <v>1224</v>
      </c>
    </row>
    <row r="460" spans="1:2" ht="18.75" customHeight="1" x14ac:dyDescent="0.3">
      <c r="A460" s="2">
        <v>458</v>
      </c>
      <c r="B460" s="51" t="s">
        <v>1227</v>
      </c>
    </row>
    <row r="461" spans="1:2" ht="18.75" customHeight="1" x14ac:dyDescent="0.3">
      <c r="A461" s="2">
        <v>459</v>
      </c>
      <c r="B461" s="2" t="s">
        <v>1230</v>
      </c>
    </row>
    <row r="462" spans="1:2" ht="18.75" customHeight="1" x14ac:dyDescent="0.3">
      <c r="A462" s="2">
        <v>460</v>
      </c>
      <c r="B462" s="2" t="s">
        <v>1232</v>
      </c>
    </row>
    <row r="463" spans="1:2" ht="18.75" customHeight="1" x14ac:dyDescent="0.3">
      <c r="A463" s="2">
        <v>461</v>
      </c>
      <c r="B463" s="51" t="s">
        <v>1238</v>
      </c>
    </row>
    <row r="464" spans="1:2" ht="18.75" customHeight="1" x14ac:dyDescent="0.3">
      <c r="A464" s="2">
        <v>462</v>
      </c>
      <c r="B464" s="51" t="s">
        <v>1241</v>
      </c>
    </row>
    <row r="465" spans="1:2" ht="18.75" customHeight="1" x14ac:dyDescent="0.3">
      <c r="A465" s="2">
        <v>463</v>
      </c>
      <c r="B465" s="51" t="s">
        <v>1243</v>
      </c>
    </row>
    <row r="466" spans="1:2" ht="18.45" customHeight="1" x14ac:dyDescent="0.3">
      <c r="A466" s="2">
        <v>464</v>
      </c>
      <c r="B466" s="51" t="s">
        <v>1249</v>
      </c>
    </row>
    <row r="467" spans="1:2" ht="18.75" customHeight="1" x14ac:dyDescent="0.3">
      <c r="A467" s="2">
        <v>465</v>
      </c>
      <c r="B467" s="51" t="s">
        <v>1254</v>
      </c>
    </row>
    <row r="468" spans="1:2" ht="18.75" customHeight="1" x14ac:dyDescent="0.3">
      <c r="A468" s="2">
        <v>466</v>
      </c>
      <c r="B468" s="51" t="s">
        <v>1256</v>
      </c>
    </row>
    <row r="469" spans="1:2" ht="18.75" customHeight="1" x14ac:dyDescent="0.3">
      <c r="A469" s="2">
        <v>467</v>
      </c>
      <c r="B469" s="51" t="s">
        <v>1258</v>
      </c>
    </row>
    <row r="470" spans="1:2" ht="18.75" customHeight="1" x14ac:dyDescent="0.3">
      <c r="A470" s="2">
        <v>468</v>
      </c>
      <c r="B470" s="51" t="s">
        <v>1262</v>
      </c>
    </row>
    <row r="471" spans="1:2" ht="18.75" customHeight="1" x14ac:dyDescent="0.3">
      <c r="A471" s="2">
        <v>469</v>
      </c>
      <c r="B471" s="51" t="s">
        <v>1265</v>
      </c>
    </row>
    <row r="472" spans="1:2" ht="18.75" customHeight="1" x14ac:dyDescent="0.3">
      <c r="A472" s="2">
        <v>470</v>
      </c>
      <c r="B472" s="51" t="s">
        <v>1268</v>
      </c>
    </row>
    <row r="473" spans="1:2" ht="18.75" customHeight="1" x14ac:dyDescent="0.3">
      <c r="A473" s="2">
        <v>471</v>
      </c>
      <c r="B473" s="51" t="s">
        <v>1275</v>
      </c>
    </row>
    <row r="474" spans="1:2" ht="18.75" customHeight="1" x14ac:dyDescent="0.3">
      <c r="A474" s="2">
        <v>472</v>
      </c>
      <c r="B474" s="51" t="s">
        <v>1279</v>
      </c>
    </row>
    <row r="475" spans="1:2" ht="18.75" customHeight="1" x14ac:dyDescent="0.3">
      <c r="A475" s="2">
        <v>473</v>
      </c>
      <c r="B475" s="2" t="s">
        <v>1281</v>
      </c>
    </row>
    <row r="476" spans="1:2" ht="18.75" customHeight="1" x14ac:dyDescent="0.3">
      <c r="A476" s="2">
        <v>474</v>
      </c>
      <c r="B476" s="50" t="s">
        <v>1289</v>
      </c>
    </row>
    <row r="477" spans="1:2" ht="18.75" customHeight="1" x14ac:dyDescent="0.3">
      <c r="A477" s="2">
        <v>475</v>
      </c>
      <c r="B477" s="51" t="s">
        <v>1291</v>
      </c>
    </row>
    <row r="478" spans="1:2" ht="18.75" customHeight="1" x14ac:dyDescent="0.3">
      <c r="A478" s="2">
        <v>476</v>
      </c>
      <c r="B478" s="51" t="s">
        <v>1292</v>
      </c>
    </row>
    <row r="479" spans="1:2" ht="18.75" customHeight="1" x14ac:dyDescent="0.3">
      <c r="A479" s="2">
        <v>477</v>
      </c>
      <c r="B479" s="51" t="s">
        <v>1294</v>
      </c>
    </row>
    <row r="480" spans="1:2" ht="18.75" customHeight="1" x14ac:dyDescent="0.3">
      <c r="A480" s="2">
        <v>478</v>
      </c>
      <c r="B480" s="51" t="s">
        <v>1163</v>
      </c>
    </row>
    <row r="481" spans="1:2" ht="18.75" customHeight="1" x14ac:dyDescent="0.3">
      <c r="A481" s="2">
        <v>479</v>
      </c>
      <c r="B481" s="51" t="s">
        <v>1298</v>
      </c>
    </row>
    <row r="482" spans="1:2" ht="18.75" customHeight="1" x14ac:dyDescent="0.3">
      <c r="A482" s="2">
        <v>480</v>
      </c>
      <c r="B482" s="51" t="s">
        <v>1306</v>
      </c>
    </row>
    <row r="483" spans="1:2" ht="18.75" customHeight="1" x14ac:dyDescent="0.3">
      <c r="A483" s="2">
        <v>481</v>
      </c>
      <c r="B483" s="51" t="s">
        <v>1308</v>
      </c>
    </row>
    <row r="484" spans="1:2" ht="18.75" customHeight="1" x14ac:dyDescent="0.3">
      <c r="A484" s="2">
        <v>482</v>
      </c>
      <c r="B484" s="51" t="s">
        <v>1315</v>
      </c>
    </row>
    <row r="485" spans="1:2" ht="18.75" customHeight="1" x14ac:dyDescent="0.3">
      <c r="A485" s="2">
        <v>483</v>
      </c>
      <c r="B485" s="51" t="s">
        <v>1326</v>
      </c>
    </row>
    <row r="486" spans="1:2" ht="18.75" customHeight="1" x14ac:dyDescent="0.3">
      <c r="A486" s="2">
        <v>484</v>
      </c>
      <c r="B486" s="51" t="s">
        <v>1329</v>
      </c>
    </row>
    <row r="487" spans="1:2" ht="18.75" customHeight="1" x14ac:dyDescent="0.3">
      <c r="A487" s="2">
        <v>485</v>
      </c>
      <c r="B487" s="51" t="s">
        <v>1334</v>
      </c>
    </row>
    <row r="488" spans="1:2" ht="18.75" customHeight="1" x14ac:dyDescent="0.3">
      <c r="A488" s="2">
        <v>486</v>
      </c>
      <c r="B488" s="51" t="s">
        <v>1336</v>
      </c>
    </row>
    <row r="489" spans="1:2" ht="18.75" customHeight="1" x14ac:dyDescent="0.3">
      <c r="A489" s="2">
        <v>487</v>
      </c>
      <c r="B489" s="51" t="s">
        <v>1340</v>
      </c>
    </row>
    <row r="490" spans="1:2" ht="18.75" customHeight="1" x14ac:dyDescent="0.3">
      <c r="A490" s="2">
        <v>488</v>
      </c>
      <c r="B490" s="51" t="s">
        <v>1342</v>
      </c>
    </row>
    <row r="491" spans="1:2" ht="18.75" customHeight="1" x14ac:dyDescent="0.3">
      <c r="A491" s="2">
        <v>489</v>
      </c>
      <c r="B491" s="51" t="s">
        <v>1348</v>
      </c>
    </row>
    <row r="492" spans="1:2" ht="18.75" customHeight="1" x14ac:dyDescent="0.3">
      <c r="A492" s="2">
        <v>490</v>
      </c>
      <c r="B492" s="51" t="s">
        <v>1353</v>
      </c>
    </row>
    <row r="493" spans="1:2" ht="18.75" customHeight="1" x14ac:dyDescent="0.3">
      <c r="A493" s="2">
        <v>491</v>
      </c>
      <c r="B493" s="51" t="s">
        <v>1356</v>
      </c>
    </row>
    <row r="494" spans="1:2" ht="18.75" customHeight="1" x14ac:dyDescent="0.3">
      <c r="A494" s="2">
        <v>492</v>
      </c>
      <c r="B494" s="51" t="s">
        <v>1366</v>
      </c>
    </row>
    <row r="495" spans="1:2" ht="18.75" customHeight="1" x14ac:dyDescent="0.3">
      <c r="A495" s="2">
        <v>493</v>
      </c>
      <c r="B495" s="51" t="s">
        <v>1369</v>
      </c>
    </row>
    <row r="496" spans="1:2" ht="18.75" customHeight="1" x14ac:dyDescent="0.3">
      <c r="A496" s="2">
        <v>494</v>
      </c>
      <c r="B496" s="51" t="s">
        <v>1371</v>
      </c>
    </row>
    <row r="497" spans="1:2" ht="18.75" customHeight="1" x14ac:dyDescent="0.3">
      <c r="A497" s="2">
        <v>495</v>
      </c>
      <c r="B497" s="51" t="s">
        <v>1377</v>
      </c>
    </row>
    <row r="498" spans="1:2" ht="18.75" customHeight="1" x14ac:dyDescent="0.3">
      <c r="A498" s="2">
        <v>496</v>
      </c>
      <c r="B498" s="51" t="s">
        <v>1381</v>
      </c>
    </row>
    <row r="499" spans="1:2" ht="18.75" customHeight="1" x14ac:dyDescent="0.3">
      <c r="A499" s="2">
        <v>497</v>
      </c>
      <c r="B499" s="51" t="s">
        <v>1384</v>
      </c>
    </row>
    <row r="500" spans="1:2" ht="18.75" customHeight="1" x14ac:dyDescent="0.3">
      <c r="A500" s="2">
        <v>498</v>
      </c>
      <c r="B500" s="51" t="s">
        <v>1388</v>
      </c>
    </row>
    <row r="501" spans="1:2" ht="18.75" customHeight="1" x14ac:dyDescent="0.3">
      <c r="A501" s="2">
        <v>499</v>
      </c>
      <c r="B501" s="51" t="s">
        <v>1393</v>
      </c>
    </row>
    <row r="502" spans="1:2" ht="18.75" customHeight="1" x14ac:dyDescent="0.3">
      <c r="A502" s="2">
        <v>500</v>
      </c>
      <c r="B502" s="51" t="s">
        <v>1394</v>
      </c>
    </row>
    <row r="503" spans="1:2" ht="18.75" customHeight="1" x14ac:dyDescent="0.3">
      <c r="A503" s="2">
        <v>501</v>
      </c>
      <c r="B503" s="51" t="s">
        <v>1395</v>
      </c>
    </row>
    <row r="504" spans="1:2" ht="18.75" customHeight="1" x14ac:dyDescent="0.3">
      <c r="A504" s="2">
        <v>502</v>
      </c>
      <c r="B504" s="51" t="s">
        <v>1430</v>
      </c>
    </row>
    <row r="505" spans="1:2" ht="18.75" customHeight="1" x14ac:dyDescent="0.3">
      <c r="A505" s="2">
        <v>503</v>
      </c>
      <c r="B505" s="2" t="s">
        <v>1431</v>
      </c>
    </row>
    <row r="506" spans="1:2" ht="18.75" customHeight="1" x14ac:dyDescent="0.3">
      <c r="A506" s="2">
        <v>504</v>
      </c>
      <c r="B506" s="51" t="s">
        <v>1432</v>
      </c>
    </row>
    <row r="507" spans="1:2" ht="18.75" customHeight="1" x14ac:dyDescent="0.3">
      <c r="A507" s="2">
        <v>505</v>
      </c>
      <c r="B507" s="51" t="s">
        <v>1433</v>
      </c>
    </row>
    <row r="508" spans="1:2" ht="18.75" customHeight="1" x14ac:dyDescent="0.3">
      <c r="A508" s="2">
        <v>506</v>
      </c>
      <c r="B508" s="51" t="s">
        <v>1434</v>
      </c>
    </row>
    <row r="509" spans="1:2" ht="18.75" customHeight="1" x14ac:dyDescent="0.3">
      <c r="A509" s="2">
        <v>507</v>
      </c>
      <c r="B509" s="51" t="s">
        <v>1435</v>
      </c>
    </row>
    <row r="510" spans="1:2" ht="18.75" customHeight="1" x14ac:dyDescent="0.3">
      <c r="A510" s="2">
        <v>508</v>
      </c>
      <c r="B510" s="51" t="s">
        <v>1436</v>
      </c>
    </row>
    <row r="511" spans="1:2" ht="18.75" customHeight="1" x14ac:dyDescent="0.3">
      <c r="A511" s="2">
        <v>509</v>
      </c>
      <c r="B511" s="51" t="s">
        <v>1437</v>
      </c>
    </row>
    <row r="512" spans="1:2" ht="18.75" customHeight="1" x14ac:dyDescent="0.3">
      <c r="A512" s="2">
        <v>510</v>
      </c>
      <c r="B512" s="51" t="s">
        <v>1438</v>
      </c>
    </row>
    <row r="513" spans="1:2" ht="18.75" customHeight="1" x14ac:dyDescent="0.3">
      <c r="A513" s="2">
        <v>511</v>
      </c>
      <c r="B513" s="51" t="s">
        <v>1439</v>
      </c>
    </row>
    <row r="514" spans="1:2" ht="18.75" customHeight="1" x14ac:dyDescent="0.3">
      <c r="A514" s="2">
        <v>512</v>
      </c>
    </row>
    <row r="515" spans="1:2" ht="18.75" customHeight="1" x14ac:dyDescent="0.3">
      <c r="A515" s="2">
        <v>513</v>
      </c>
    </row>
    <row r="516" spans="1:2" ht="18.75" customHeight="1" x14ac:dyDescent="0.3">
      <c r="A516" s="2">
        <v>514</v>
      </c>
    </row>
    <row r="517" spans="1:2" ht="18.75" customHeight="1" x14ac:dyDescent="0.3">
      <c r="A517" s="2">
        <v>515</v>
      </c>
    </row>
    <row r="518" spans="1:2" ht="18.75" customHeight="1" x14ac:dyDescent="0.3">
      <c r="A518" s="2">
        <v>516</v>
      </c>
    </row>
    <row r="519" spans="1:2" ht="18.75" customHeight="1" x14ac:dyDescent="0.3">
      <c r="A519" s="2">
        <v>517</v>
      </c>
    </row>
    <row r="520" spans="1:2" ht="18.75" customHeight="1" x14ac:dyDescent="0.3">
      <c r="A520" s="2">
        <v>518</v>
      </c>
    </row>
    <row r="521" spans="1:2" ht="18.75" customHeight="1" x14ac:dyDescent="0.3">
      <c r="A521" s="2">
        <v>519</v>
      </c>
    </row>
    <row r="522" spans="1:2" ht="18.75" customHeight="1" x14ac:dyDescent="0.3">
      <c r="A522" s="2">
        <v>520</v>
      </c>
    </row>
    <row r="523" spans="1:2" ht="18.75" customHeight="1" x14ac:dyDescent="0.3">
      <c r="A523" s="2">
        <v>521</v>
      </c>
    </row>
    <row r="524" spans="1:2" ht="18.75" customHeight="1" x14ac:dyDescent="0.3">
      <c r="A524" s="2">
        <v>522</v>
      </c>
    </row>
    <row r="525" spans="1:2" ht="18.75" customHeight="1" x14ac:dyDescent="0.3">
      <c r="A525" s="2">
        <v>523</v>
      </c>
    </row>
    <row r="526" spans="1:2" ht="18.75" customHeight="1" x14ac:dyDescent="0.3">
      <c r="A526" s="2">
        <v>524</v>
      </c>
    </row>
    <row r="527" spans="1:2" ht="18.75" customHeight="1" x14ac:dyDescent="0.3">
      <c r="A527" s="2">
        <v>525</v>
      </c>
    </row>
    <row r="528" spans="1:2" ht="18.75" customHeight="1" x14ac:dyDescent="0.3">
      <c r="A528" s="2">
        <v>526</v>
      </c>
    </row>
    <row r="529" spans="1:1" ht="18.75" customHeight="1" x14ac:dyDescent="0.3">
      <c r="A529" s="2">
        <v>527</v>
      </c>
    </row>
    <row r="530" spans="1:1" ht="18.75" customHeight="1" x14ac:dyDescent="0.3">
      <c r="A530" s="2">
        <v>528</v>
      </c>
    </row>
    <row r="531" spans="1:1" ht="18.75" customHeight="1" x14ac:dyDescent="0.3">
      <c r="A531" s="2">
        <v>529</v>
      </c>
    </row>
    <row r="532" spans="1:1" ht="18.75" customHeight="1" x14ac:dyDescent="0.3">
      <c r="A532" s="2">
        <v>530</v>
      </c>
    </row>
    <row r="533" spans="1:1" ht="18.75" customHeight="1" x14ac:dyDescent="0.3">
      <c r="A533" s="2">
        <v>531</v>
      </c>
    </row>
    <row r="534" spans="1:1" ht="18.75" customHeight="1" x14ac:dyDescent="0.3">
      <c r="A534" s="2">
        <v>532</v>
      </c>
    </row>
    <row r="535" spans="1:1" ht="18.75" customHeight="1" x14ac:dyDescent="0.3">
      <c r="A535" s="2">
        <v>533</v>
      </c>
    </row>
    <row r="536" spans="1:1" ht="18.75" customHeight="1" x14ac:dyDescent="0.3">
      <c r="A536" s="2">
        <v>534</v>
      </c>
    </row>
    <row r="537" spans="1:1" ht="18.75" customHeight="1" x14ac:dyDescent="0.3">
      <c r="A537" s="2">
        <v>535</v>
      </c>
    </row>
    <row r="538" spans="1:1" ht="18.75" customHeight="1" x14ac:dyDescent="0.3">
      <c r="A538" s="2">
        <v>536</v>
      </c>
    </row>
    <row r="539" spans="1:1" ht="18.75" customHeight="1" x14ac:dyDescent="0.3">
      <c r="A539" s="2">
        <v>537</v>
      </c>
    </row>
    <row r="540" spans="1:1" ht="18.75" customHeight="1" x14ac:dyDescent="0.3">
      <c r="A540" s="2">
        <v>538</v>
      </c>
    </row>
    <row r="541" spans="1:1" ht="18.75" customHeight="1" x14ac:dyDescent="0.3">
      <c r="A541" s="2">
        <v>539</v>
      </c>
    </row>
    <row r="542" spans="1:1" ht="18.75" customHeight="1" x14ac:dyDescent="0.3">
      <c r="A542" s="2">
        <v>540</v>
      </c>
    </row>
    <row r="543" spans="1:1" ht="18.75" customHeight="1" x14ac:dyDescent="0.3">
      <c r="A543" s="2">
        <v>541</v>
      </c>
    </row>
    <row r="544" spans="1:1" ht="18.75" customHeight="1" x14ac:dyDescent="0.3">
      <c r="A544" s="2">
        <v>542</v>
      </c>
    </row>
    <row r="545" spans="1:1" ht="18.75" customHeight="1" x14ac:dyDescent="0.3">
      <c r="A545" s="2">
        <v>543</v>
      </c>
    </row>
    <row r="546" spans="1:1" ht="18.75" customHeight="1" x14ac:dyDescent="0.3">
      <c r="A546" s="2">
        <v>544</v>
      </c>
    </row>
    <row r="547" spans="1:1" ht="18.75" customHeight="1" x14ac:dyDescent="0.3">
      <c r="A547" s="2">
        <v>545</v>
      </c>
    </row>
    <row r="548" spans="1:1" ht="18.75" customHeight="1" x14ac:dyDescent="0.3">
      <c r="A548" s="2">
        <v>546</v>
      </c>
    </row>
    <row r="549" spans="1:1" ht="18.75" customHeight="1" x14ac:dyDescent="0.3">
      <c r="A549" s="2">
        <v>547</v>
      </c>
    </row>
    <row r="550" spans="1:1" ht="18.75" customHeight="1" x14ac:dyDescent="0.3">
      <c r="A550" s="2">
        <v>548</v>
      </c>
    </row>
    <row r="551" spans="1:1" ht="18.75" customHeight="1" x14ac:dyDescent="0.3">
      <c r="A551" s="2">
        <v>549</v>
      </c>
    </row>
    <row r="552" spans="1:1" ht="18.75" customHeight="1" x14ac:dyDescent="0.3">
      <c r="A552" s="2">
        <v>550</v>
      </c>
    </row>
    <row r="553" spans="1:1" ht="18.75" customHeight="1" x14ac:dyDescent="0.3">
      <c r="A553" s="2">
        <v>551</v>
      </c>
    </row>
    <row r="554" spans="1:1" ht="18.75" customHeight="1" x14ac:dyDescent="0.3">
      <c r="A554" s="2">
        <v>552</v>
      </c>
    </row>
    <row r="555" spans="1:1" ht="18.75" customHeight="1" x14ac:dyDescent="0.3">
      <c r="A555" s="2">
        <v>553</v>
      </c>
    </row>
    <row r="556" spans="1:1" ht="18.75" customHeight="1" x14ac:dyDescent="0.3">
      <c r="A556" s="2">
        <v>554</v>
      </c>
    </row>
    <row r="557" spans="1:1" ht="18.75" customHeight="1" x14ac:dyDescent="0.3">
      <c r="A557" s="2">
        <v>555</v>
      </c>
    </row>
    <row r="558" spans="1:1" ht="18.75" customHeight="1" x14ac:dyDescent="0.3">
      <c r="A558" s="2">
        <v>556</v>
      </c>
    </row>
    <row r="559" spans="1:1" ht="18.75" customHeight="1" x14ac:dyDescent="0.3">
      <c r="A559" s="2">
        <v>557</v>
      </c>
    </row>
    <row r="560" spans="1:1" ht="18.75" customHeight="1" x14ac:dyDescent="0.3">
      <c r="A560" s="2">
        <v>558</v>
      </c>
    </row>
    <row r="561" spans="1:1" ht="18.75" customHeight="1" x14ac:dyDescent="0.3">
      <c r="A561" s="2">
        <v>559</v>
      </c>
    </row>
    <row r="562" spans="1:1" ht="18.75" customHeight="1" x14ac:dyDescent="0.3">
      <c r="A562" s="2">
        <v>560</v>
      </c>
    </row>
    <row r="563" spans="1:1" ht="18.75" customHeight="1" x14ac:dyDescent="0.3">
      <c r="A563" s="2">
        <v>561</v>
      </c>
    </row>
    <row r="564" spans="1:1" ht="18.75" customHeight="1" x14ac:dyDescent="0.3">
      <c r="A564" s="2">
        <v>562</v>
      </c>
    </row>
    <row r="565" spans="1:1" ht="18.75" customHeight="1" x14ac:dyDescent="0.3">
      <c r="A565" s="2">
        <v>563</v>
      </c>
    </row>
    <row r="566" spans="1:1" ht="18.75" customHeight="1" x14ac:dyDescent="0.3">
      <c r="A566" s="2">
        <v>564</v>
      </c>
    </row>
    <row r="567" spans="1:1" ht="18.75" customHeight="1" x14ac:dyDescent="0.3">
      <c r="A567" s="2">
        <v>565</v>
      </c>
    </row>
    <row r="568" spans="1:1" ht="18.75" customHeight="1" x14ac:dyDescent="0.3">
      <c r="A568" s="2">
        <v>566</v>
      </c>
    </row>
    <row r="569" spans="1:1" ht="18.75" customHeight="1" x14ac:dyDescent="0.3">
      <c r="A569" s="2">
        <v>567</v>
      </c>
    </row>
    <row r="570" spans="1:1" ht="18.75" customHeight="1" x14ac:dyDescent="0.3">
      <c r="A570" s="2">
        <v>568</v>
      </c>
    </row>
    <row r="571" spans="1:1" ht="18.75" customHeight="1" x14ac:dyDescent="0.3">
      <c r="A571" s="2">
        <v>569</v>
      </c>
    </row>
    <row r="572" spans="1:1" ht="18.75" customHeight="1" x14ac:dyDescent="0.3">
      <c r="A572" s="2">
        <v>570</v>
      </c>
    </row>
    <row r="573" spans="1:1" ht="18.75" customHeight="1" x14ac:dyDescent="0.3">
      <c r="A573" s="2">
        <v>571</v>
      </c>
    </row>
    <row r="574" spans="1:1" ht="18.75" customHeight="1" x14ac:dyDescent="0.3">
      <c r="A574" s="2">
        <v>572</v>
      </c>
    </row>
    <row r="575" spans="1:1" ht="18.75" customHeight="1" x14ac:dyDescent="0.3">
      <c r="A575" s="2">
        <v>573</v>
      </c>
    </row>
    <row r="576" spans="1:1" ht="18.75" customHeight="1" x14ac:dyDescent="0.3">
      <c r="A576" s="2">
        <v>574</v>
      </c>
    </row>
    <row r="577" spans="1:1" ht="18.75" customHeight="1" x14ac:dyDescent="0.3">
      <c r="A577" s="2">
        <v>575</v>
      </c>
    </row>
    <row r="578" spans="1:1" ht="18.75" customHeight="1" x14ac:dyDescent="0.3">
      <c r="A578" s="2">
        <v>576</v>
      </c>
    </row>
    <row r="579" spans="1:1" ht="18.75" customHeight="1" x14ac:dyDescent="0.3">
      <c r="A579" s="2">
        <v>577</v>
      </c>
    </row>
    <row r="580" spans="1:1" ht="18.75" customHeight="1" x14ac:dyDescent="0.3">
      <c r="A580" s="2">
        <v>578</v>
      </c>
    </row>
    <row r="581" spans="1:1" ht="18.75" customHeight="1" x14ac:dyDescent="0.3">
      <c r="A581" s="2">
        <v>579</v>
      </c>
    </row>
    <row r="582" spans="1:1" ht="18.75" customHeight="1" x14ac:dyDescent="0.3">
      <c r="A582" s="2">
        <v>580</v>
      </c>
    </row>
    <row r="583" spans="1:1" ht="18.75" customHeight="1" x14ac:dyDescent="0.3">
      <c r="A583" s="2">
        <v>581</v>
      </c>
    </row>
    <row r="584" spans="1:1" ht="18.75" customHeight="1" x14ac:dyDescent="0.3">
      <c r="A584" s="2">
        <v>582</v>
      </c>
    </row>
    <row r="585" spans="1:1" ht="18.75" customHeight="1" x14ac:dyDescent="0.3">
      <c r="A585" s="2">
        <v>583</v>
      </c>
    </row>
    <row r="586" spans="1:1" ht="18.75" customHeight="1" x14ac:dyDescent="0.3">
      <c r="A586" s="2">
        <v>584</v>
      </c>
    </row>
    <row r="587" spans="1:1" ht="18.75" customHeight="1" x14ac:dyDescent="0.3">
      <c r="A587" s="2">
        <v>585</v>
      </c>
    </row>
    <row r="588" spans="1:1" ht="18.75" customHeight="1" x14ac:dyDescent="0.3">
      <c r="A588" s="2">
        <v>586</v>
      </c>
    </row>
    <row r="589" spans="1:1" ht="18.75" customHeight="1" x14ac:dyDescent="0.3">
      <c r="A589" s="2">
        <v>587</v>
      </c>
    </row>
    <row r="590" spans="1:1" ht="18.75" customHeight="1" x14ac:dyDescent="0.3">
      <c r="A590" s="2">
        <v>588</v>
      </c>
    </row>
    <row r="591" spans="1:1" ht="18.75" customHeight="1" x14ac:dyDescent="0.3">
      <c r="A591" s="2">
        <v>589</v>
      </c>
    </row>
    <row r="592" spans="1:1" ht="18.75" customHeight="1" x14ac:dyDescent="0.3">
      <c r="A592" s="2">
        <v>590</v>
      </c>
    </row>
    <row r="593" spans="1:1" ht="18.75" customHeight="1" x14ac:dyDescent="0.3">
      <c r="A593" s="2">
        <v>591</v>
      </c>
    </row>
    <row r="594" spans="1:1" ht="18.75" customHeight="1" x14ac:dyDescent="0.3">
      <c r="A594" s="2">
        <v>592</v>
      </c>
    </row>
    <row r="595" spans="1:1" ht="18.75" customHeight="1" x14ac:dyDescent="0.3">
      <c r="A595" s="2">
        <v>593</v>
      </c>
    </row>
    <row r="596" spans="1:1" ht="18.75" customHeight="1" x14ac:dyDescent="0.3">
      <c r="A596" s="2">
        <v>594</v>
      </c>
    </row>
    <row r="597" spans="1:1" ht="18.75" customHeight="1" x14ac:dyDescent="0.3">
      <c r="A597" s="2">
        <v>595</v>
      </c>
    </row>
    <row r="598" spans="1:1" ht="18.75" customHeight="1" x14ac:dyDescent="0.3">
      <c r="A598" s="2">
        <v>596</v>
      </c>
    </row>
    <row r="599" spans="1:1" ht="18.75" customHeight="1" x14ac:dyDescent="0.3">
      <c r="A599" s="2">
        <v>597</v>
      </c>
    </row>
    <row r="600" spans="1:1" ht="18.75" customHeight="1" x14ac:dyDescent="0.3">
      <c r="A600" s="2">
        <v>598</v>
      </c>
    </row>
    <row r="601" spans="1:1" ht="18.75" customHeight="1" x14ac:dyDescent="0.3">
      <c r="A601" s="2">
        <v>599</v>
      </c>
    </row>
    <row r="602" spans="1:1" ht="18.75" customHeight="1" x14ac:dyDescent="0.3">
      <c r="A602" s="2">
        <v>600</v>
      </c>
    </row>
    <row r="603" spans="1:1" ht="18.75" customHeight="1" x14ac:dyDescent="0.3">
      <c r="A603" s="2">
        <v>601</v>
      </c>
    </row>
    <row r="604" spans="1:1" ht="18.75" customHeight="1" x14ac:dyDescent="0.3">
      <c r="A604" s="2">
        <v>602</v>
      </c>
    </row>
    <row r="605" spans="1:1" ht="18.75" customHeight="1" x14ac:dyDescent="0.3">
      <c r="A605" s="2">
        <v>603</v>
      </c>
    </row>
    <row r="606" spans="1:1" ht="18.75" customHeight="1" x14ac:dyDescent="0.3">
      <c r="A606" s="2">
        <v>604</v>
      </c>
    </row>
    <row r="607" spans="1:1" ht="18.75" customHeight="1" x14ac:dyDescent="0.3">
      <c r="A607" s="2">
        <v>605</v>
      </c>
    </row>
    <row r="608" spans="1:1" ht="18.75" customHeight="1" x14ac:dyDescent="0.3">
      <c r="A608" s="2">
        <v>606</v>
      </c>
    </row>
    <row r="609" spans="1:1" ht="18.75" customHeight="1" x14ac:dyDescent="0.3">
      <c r="A609" s="2">
        <v>607</v>
      </c>
    </row>
    <row r="610" spans="1:1" ht="18.75" customHeight="1" x14ac:dyDescent="0.3">
      <c r="A610" s="2">
        <v>608</v>
      </c>
    </row>
    <row r="611" spans="1:1" ht="18.75" customHeight="1" x14ac:dyDescent="0.3">
      <c r="A611" s="2">
        <v>609</v>
      </c>
    </row>
    <row r="612" spans="1:1" ht="18.75" customHeight="1" x14ac:dyDescent="0.3">
      <c r="A612" s="2">
        <v>610</v>
      </c>
    </row>
    <row r="613" spans="1:1" ht="18.75" customHeight="1" x14ac:dyDescent="0.3">
      <c r="A613" s="2">
        <v>611</v>
      </c>
    </row>
    <row r="614" spans="1:1" ht="18.75" customHeight="1" x14ac:dyDescent="0.3">
      <c r="A614" s="2">
        <v>612</v>
      </c>
    </row>
    <row r="615" spans="1:1" ht="18.75" customHeight="1" x14ac:dyDescent="0.3">
      <c r="A615" s="2">
        <v>613</v>
      </c>
    </row>
    <row r="616" spans="1:1" ht="18.75" customHeight="1" x14ac:dyDescent="0.3">
      <c r="A616" s="2">
        <v>614</v>
      </c>
    </row>
    <row r="617" spans="1:1" ht="18.75" customHeight="1" x14ac:dyDescent="0.3">
      <c r="A617" s="2">
        <v>615</v>
      </c>
    </row>
    <row r="618" spans="1:1" ht="18.75" customHeight="1" x14ac:dyDescent="0.3">
      <c r="A618" s="2">
        <v>616</v>
      </c>
    </row>
    <row r="619" spans="1:1" ht="18.75" customHeight="1" x14ac:dyDescent="0.3">
      <c r="A619" s="2">
        <v>617</v>
      </c>
    </row>
    <row r="620" spans="1:1" ht="18.75" customHeight="1" x14ac:dyDescent="0.3">
      <c r="A620" s="2">
        <v>618</v>
      </c>
    </row>
    <row r="621" spans="1:1" ht="18.75" customHeight="1" x14ac:dyDescent="0.3">
      <c r="A621" s="2">
        <v>619</v>
      </c>
    </row>
    <row r="622" spans="1:1" ht="18.75" customHeight="1" x14ac:dyDescent="0.3">
      <c r="A622" s="2">
        <v>620</v>
      </c>
    </row>
    <row r="623" spans="1:1" ht="18.75" customHeight="1" x14ac:dyDescent="0.3">
      <c r="A623" s="2">
        <v>621</v>
      </c>
    </row>
    <row r="624" spans="1:1" ht="18.75" customHeight="1" x14ac:dyDescent="0.3">
      <c r="A624" s="2">
        <v>622</v>
      </c>
    </row>
    <row r="625" spans="1:1" ht="18.75" customHeight="1" x14ac:dyDescent="0.3">
      <c r="A625" s="2">
        <v>623</v>
      </c>
    </row>
    <row r="626" spans="1:1" ht="18.75" customHeight="1" x14ac:dyDescent="0.3">
      <c r="A626" s="2">
        <v>624</v>
      </c>
    </row>
    <row r="627" spans="1:1" ht="18.75" customHeight="1" x14ac:dyDescent="0.3">
      <c r="A627" s="2">
        <v>625</v>
      </c>
    </row>
    <row r="628" spans="1:1" ht="18.75" customHeight="1" x14ac:dyDescent="0.3">
      <c r="A628" s="2">
        <v>626</v>
      </c>
    </row>
    <row r="629" spans="1:1" ht="18.75" customHeight="1" x14ac:dyDescent="0.3">
      <c r="A629" s="2">
        <v>627</v>
      </c>
    </row>
    <row r="630" spans="1:1" ht="18.75" customHeight="1" x14ac:dyDescent="0.3">
      <c r="A630" s="2">
        <v>628</v>
      </c>
    </row>
    <row r="631" spans="1:1" ht="18.75" customHeight="1" x14ac:dyDescent="0.3">
      <c r="A631" s="2">
        <v>629</v>
      </c>
    </row>
    <row r="632" spans="1:1" ht="18.75" customHeight="1" x14ac:dyDescent="0.3">
      <c r="A632" s="2">
        <v>630</v>
      </c>
    </row>
    <row r="633" spans="1:1" ht="18.75" customHeight="1" x14ac:dyDescent="0.3">
      <c r="A633" s="2">
        <v>631</v>
      </c>
    </row>
    <row r="634" spans="1:1" ht="18.75" customHeight="1" x14ac:dyDescent="0.3">
      <c r="A634" s="2">
        <v>632</v>
      </c>
    </row>
    <row r="635" spans="1:1" ht="18.75" customHeight="1" x14ac:dyDescent="0.3">
      <c r="A635" s="2">
        <v>633</v>
      </c>
    </row>
    <row r="636" spans="1:1" ht="18.75" customHeight="1" x14ac:dyDescent="0.3">
      <c r="A636" s="2">
        <v>634</v>
      </c>
    </row>
    <row r="637" spans="1:1" ht="18.75" customHeight="1" x14ac:dyDescent="0.3">
      <c r="A637" s="2">
        <v>635</v>
      </c>
    </row>
    <row r="638" spans="1:1" ht="18.75" customHeight="1" x14ac:dyDescent="0.3">
      <c r="A638" s="2">
        <v>636</v>
      </c>
    </row>
    <row r="639" spans="1:1" ht="18.75" customHeight="1" x14ac:dyDescent="0.3">
      <c r="A639" s="2">
        <v>637</v>
      </c>
    </row>
    <row r="640" spans="1:1" ht="18.75" customHeight="1" x14ac:dyDescent="0.3">
      <c r="A640" s="2">
        <v>638</v>
      </c>
    </row>
    <row r="641" spans="1:1" ht="18.75" customHeight="1" x14ac:dyDescent="0.3">
      <c r="A641" s="2">
        <v>639</v>
      </c>
    </row>
    <row r="642" spans="1:1" ht="18.75" customHeight="1" x14ac:dyDescent="0.3">
      <c r="A642" s="2">
        <v>640</v>
      </c>
    </row>
    <row r="643" spans="1:1" ht="18.75" customHeight="1" x14ac:dyDescent="0.3">
      <c r="A643" s="2">
        <v>641</v>
      </c>
    </row>
    <row r="644" spans="1:1" ht="18.75" customHeight="1" x14ac:dyDescent="0.3">
      <c r="A644" s="2">
        <v>642</v>
      </c>
    </row>
    <row r="645" spans="1:1" ht="18.75" customHeight="1" x14ac:dyDescent="0.3">
      <c r="A645" s="2">
        <v>643</v>
      </c>
    </row>
    <row r="646" spans="1:1" ht="18.75" customHeight="1" x14ac:dyDescent="0.3">
      <c r="A646" s="2">
        <v>644</v>
      </c>
    </row>
    <row r="647" spans="1:1" ht="18.75" customHeight="1" x14ac:dyDescent="0.3">
      <c r="A647" s="2">
        <v>645</v>
      </c>
    </row>
    <row r="648" spans="1:1" ht="18.75" customHeight="1" x14ac:dyDescent="0.3">
      <c r="A648" s="2">
        <v>646</v>
      </c>
    </row>
    <row r="649" spans="1:1" ht="18.75" customHeight="1" x14ac:dyDescent="0.3">
      <c r="A649" s="2">
        <v>647</v>
      </c>
    </row>
    <row r="650" spans="1:1" ht="18.75" customHeight="1" x14ac:dyDescent="0.3">
      <c r="A650" s="2">
        <v>648</v>
      </c>
    </row>
    <row r="651" spans="1:1" ht="18.75" customHeight="1" x14ac:dyDescent="0.3">
      <c r="A651" s="2">
        <v>649</v>
      </c>
    </row>
    <row r="652" spans="1:1" ht="18.75" customHeight="1" x14ac:dyDescent="0.3">
      <c r="A652" s="2">
        <v>650</v>
      </c>
    </row>
    <row r="653" spans="1:1" ht="18.75" customHeight="1" x14ac:dyDescent="0.3">
      <c r="A653" s="2">
        <v>651</v>
      </c>
    </row>
    <row r="654" spans="1:1" ht="18.75" customHeight="1" x14ac:dyDescent="0.3">
      <c r="A654" s="2">
        <v>652</v>
      </c>
    </row>
    <row r="655" spans="1:1" ht="18.75" customHeight="1" x14ac:dyDescent="0.3">
      <c r="A655" s="2">
        <v>653</v>
      </c>
    </row>
    <row r="656" spans="1:1" ht="18.75" customHeight="1" x14ac:dyDescent="0.3">
      <c r="A656" s="2">
        <v>654</v>
      </c>
    </row>
    <row r="657" spans="1:1" ht="18.75" customHeight="1" x14ac:dyDescent="0.3">
      <c r="A657" s="2">
        <v>655</v>
      </c>
    </row>
    <row r="658" spans="1:1" ht="18.75" customHeight="1" x14ac:dyDescent="0.3">
      <c r="A658" s="2">
        <v>656</v>
      </c>
    </row>
    <row r="659" spans="1:1" ht="18.75" customHeight="1" x14ac:dyDescent="0.3">
      <c r="A659" s="2">
        <v>657</v>
      </c>
    </row>
    <row r="660" spans="1:1" ht="18.75" customHeight="1" x14ac:dyDescent="0.3">
      <c r="A660" s="2">
        <v>658</v>
      </c>
    </row>
    <row r="661" spans="1:1" ht="18.75" customHeight="1" x14ac:dyDescent="0.3">
      <c r="A661" s="2">
        <v>659</v>
      </c>
    </row>
    <row r="662" spans="1:1" ht="18.75" customHeight="1" x14ac:dyDescent="0.3">
      <c r="A662" s="2">
        <v>660</v>
      </c>
    </row>
    <row r="663" spans="1:1" ht="18.75" customHeight="1" x14ac:dyDescent="0.3">
      <c r="A663" s="2">
        <v>661</v>
      </c>
    </row>
    <row r="664" spans="1:1" ht="18.75" customHeight="1" x14ac:dyDescent="0.3">
      <c r="A664" s="2">
        <v>662</v>
      </c>
    </row>
    <row r="665" spans="1:1" ht="18.75" customHeight="1" x14ac:dyDescent="0.3">
      <c r="A665" s="2">
        <v>663</v>
      </c>
    </row>
    <row r="666" spans="1:1" ht="18.75" customHeight="1" x14ac:dyDescent="0.3">
      <c r="A666" s="2">
        <v>664</v>
      </c>
    </row>
    <row r="667" spans="1:1" ht="18.75" customHeight="1" x14ac:dyDescent="0.3">
      <c r="A667" s="2">
        <v>665</v>
      </c>
    </row>
    <row r="668" spans="1:1" ht="18.75" customHeight="1" x14ac:dyDescent="0.3">
      <c r="A668" s="2">
        <v>666</v>
      </c>
    </row>
  </sheetData>
  <hyperlinks>
    <hyperlink ref="B236" r:id="rId1" xr:uid="{00000000-0004-0000-0300-000000000000}"/>
    <hyperlink ref="B274" display="https://www.google.com/url?sa=t&amp;rct=j&amp;q=&amp;esrc=s&amp;source=web&amp;cd=1&amp;cad=rja&amp;uact=8&amp;ved=2ahUKEwjE9qOVw_fhAhWD4YUKHXbAA1EQFjAAegQIAhAC&amp;url=https%3A%2F%2Fwww.uniper.energy%2Fnews%2Fdownload%2F702078%2F20190425-jointpressrelease-uniper-realworld-laboratory-lingen" xr:uid="{00000000-0004-0000-0300-000001000000}"/>
    <hyperlink ref="B276" r:id="rId2" xr:uid="{00000000-0004-0000-0300-000002000000}"/>
    <hyperlink ref="B277" r:id="rId3" xr:uid="{00000000-0004-0000-0300-000003000000}"/>
    <hyperlink ref="B278" r:id="rId4" xr:uid="{00000000-0004-0000-0300-000004000000}"/>
    <hyperlink ref="B279" r:id="rId5" xr:uid="{00000000-0004-0000-0300-000005000000}"/>
    <hyperlink ref="B239" r:id="rId6" xr:uid="{00000000-0004-0000-0300-000006000000}"/>
    <hyperlink ref="B280" r:id="rId7" xr:uid="{00000000-0004-0000-0300-000007000000}"/>
    <hyperlink ref="B281" r:id="rId8" xr:uid="{00000000-0004-0000-0300-000008000000}"/>
    <hyperlink ref="B282" r:id="rId9" xr:uid="{00000000-0004-0000-0300-000009000000}"/>
    <hyperlink ref="B283" r:id="rId10" xr:uid="{00000000-0004-0000-0300-00000A000000}"/>
    <hyperlink ref="B284" r:id="rId11" xr:uid="{00000000-0004-0000-0300-00000B000000}"/>
    <hyperlink ref="B203" r:id="rId12" xr:uid="{00000000-0004-0000-0300-00000C000000}"/>
    <hyperlink ref="B285" r:id="rId13" xr:uid="{00000000-0004-0000-0300-00000D000000}"/>
    <hyperlink ref="B286" r:id="rId14" xr:uid="{00000000-0004-0000-0300-00000E000000}"/>
    <hyperlink ref="B287" r:id="rId15" xr:uid="{00000000-0004-0000-0300-00000F000000}"/>
    <hyperlink ref="B291" r:id="rId16" xr:uid="{00000000-0004-0000-0300-000010000000}"/>
    <hyperlink ref="B292" r:id="rId17" xr:uid="{00000000-0004-0000-0300-000011000000}"/>
    <hyperlink ref="B294" r:id="rId18" xr:uid="{00000000-0004-0000-0300-000012000000}"/>
    <hyperlink ref="B295" r:id="rId19" xr:uid="{00000000-0004-0000-0300-000013000000}"/>
    <hyperlink ref="B296" r:id="rId20" xr:uid="{00000000-0004-0000-0300-000014000000}"/>
    <hyperlink ref="B238" r:id="rId21" xr:uid="{00000000-0004-0000-0300-000015000000}"/>
    <hyperlink ref="B297" r:id="rId22" xr:uid="{00000000-0004-0000-0300-000016000000}"/>
    <hyperlink ref="B298" r:id="rId23" xr:uid="{00000000-0004-0000-0300-000017000000}"/>
    <hyperlink ref="B299" r:id="rId24" xr:uid="{00000000-0004-0000-0300-000018000000}"/>
    <hyperlink ref="B300" r:id="rId25" xr:uid="{00000000-0004-0000-0300-000019000000}"/>
    <hyperlink ref="B301" r:id="rId26" xr:uid="{00000000-0004-0000-0300-00001A000000}"/>
    <hyperlink ref="B302" r:id="rId27" xr:uid="{00000000-0004-0000-0300-00001B000000}"/>
    <hyperlink ref="B303" r:id="rId28" xr:uid="{00000000-0004-0000-0300-00001C000000}"/>
    <hyperlink ref="B304" r:id="rId29" xr:uid="{00000000-0004-0000-0300-00001D000000}"/>
    <hyperlink ref="B306" r:id="rId30" xr:uid="{00000000-0004-0000-0300-00001E000000}"/>
    <hyperlink ref="B307" r:id="rId31" xr:uid="{00000000-0004-0000-0300-00001F000000}"/>
    <hyperlink ref="B308" r:id="rId32" xr:uid="{00000000-0004-0000-0300-000020000000}"/>
    <hyperlink ref="B309" r:id="rId33" xr:uid="{00000000-0004-0000-0300-000021000000}"/>
    <hyperlink ref="B226" r:id="rId34" xr:uid="{00000000-0004-0000-0300-000022000000}"/>
    <hyperlink ref="B310" r:id="rId35" xr:uid="{00000000-0004-0000-0300-000023000000}"/>
    <hyperlink ref="B267" r:id="rId36" location="powertogas" xr:uid="{00000000-0004-0000-0300-000024000000}"/>
    <hyperlink ref="B268" r:id="rId37" xr:uid="{00000000-0004-0000-0300-000025000000}"/>
    <hyperlink ref="B311" r:id="rId38" xr:uid="{00000000-0004-0000-0300-000026000000}"/>
    <hyperlink ref="B313" r:id="rId39" xr:uid="{00000000-0004-0000-0300-000027000000}"/>
    <hyperlink ref="B314" r:id="rId40" xr:uid="{00000000-0004-0000-0300-000028000000}"/>
    <hyperlink ref="B315" r:id="rId41" xr:uid="{00000000-0004-0000-0300-000029000000}"/>
    <hyperlink ref="B230" r:id="rId42" xr:uid="{00000000-0004-0000-0300-00002A000000}"/>
    <hyperlink ref="B101" r:id="rId43" xr:uid="{00000000-0004-0000-0300-00002B000000}"/>
    <hyperlink ref="B106" r:id="rId44" xr:uid="{00000000-0004-0000-0300-00002C000000}"/>
    <hyperlink ref="B231" r:id="rId45" xr:uid="{00000000-0004-0000-0300-00002D000000}"/>
    <hyperlink ref="B316" r:id="rId46" xr:uid="{00000000-0004-0000-0300-00002E000000}"/>
    <hyperlink ref="B225" r:id="rId47" xr:uid="{00000000-0004-0000-0300-00002F000000}"/>
    <hyperlink ref="B265" r:id="rId48" xr:uid="{00000000-0004-0000-0300-000030000000}"/>
    <hyperlink ref="B266" r:id="rId49" xr:uid="{00000000-0004-0000-0300-000031000000}"/>
    <hyperlink ref="B223" r:id="rId50" xr:uid="{00000000-0004-0000-0300-000032000000}"/>
    <hyperlink ref="B317" r:id="rId51" xr:uid="{00000000-0004-0000-0300-000033000000}"/>
    <hyperlink ref="B318" r:id="rId52" xr:uid="{00000000-0004-0000-0300-000034000000}"/>
    <hyperlink ref="B319" r:id="rId53" xr:uid="{00000000-0004-0000-0300-000035000000}"/>
    <hyperlink ref="B320" r:id="rId54" location="reallabor-zur-intelligenten-erzeugung-speicherung-transport-und-nutzung-von-gruenem-wasserstoff" display="https://energiepark-bad-lauchstaedt.de/ - reallabor-zur-intelligenten-erzeugung-speicherung-transport-und-nutzung-von-gruenem-wasserstoff" xr:uid="{00000000-0004-0000-0300-000036000000}"/>
    <hyperlink ref="B321" r:id="rId55" xr:uid="{00000000-0004-0000-0300-000037000000}"/>
    <hyperlink ref="B322" r:id="rId56" display="https://investor.fce.com/press-releases/press-release-details/2020/Development-of-the-FuelCell-Energy-Project-at-Toyotas-Port-of-Long-Beach-Facility-to-Proceed---California-Public-Utilities-Commission-Reaffirms-that-the-Use-of-Directed-Biogas-under-the-Bioenergy-Market-Adjusting-Tariff-BioMAT-Program-is-Permissible/default.aspx" xr:uid="{00000000-0004-0000-0300-000038000000}"/>
    <hyperlink ref="B323" r:id="rId57" xr:uid="{00000000-0004-0000-0300-000039000000}"/>
    <hyperlink ref="B324" r:id="rId58" xr:uid="{00000000-0004-0000-0300-00003A000000}"/>
    <hyperlink ref="B325" r:id="rId59" xr:uid="{00000000-0004-0000-0300-00003B000000}"/>
    <hyperlink ref="B326" r:id="rId60" xr:uid="{00000000-0004-0000-0300-00003C000000}"/>
    <hyperlink ref="B327" r:id="rId61" xr:uid="{00000000-0004-0000-0300-00003D000000}"/>
    <hyperlink ref="B328" r:id="rId62" xr:uid="{00000000-0004-0000-0300-00003E000000}"/>
    <hyperlink ref="B329" r:id="rId63" xr:uid="{00000000-0004-0000-0300-00003F000000}"/>
    <hyperlink ref="B330" r:id="rId64" xr:uid="{00000000-0004-0000-0300-000040000000}"/>
    <hyperlink ref="B272" r:id="rId65" xr:uid="{00000000-0004-0000-0300-000041000000}"/>
    <hyperlink ref="B331" r:id="rId66" xr:uid="{00000000-0004-0000-0300-000042000000}"/>
    <hyperlink ref="B332" r:id="rId67" xr:uid="{00000000-0004-0000-0300-000043000000}"/>
    <hyperlink ref="B333" r:id="rId68" xr:uid="{00000000-0004-0000-0300-000044000000}"/>
    <hyperlink ref="B243" r:id="rId69" xr:uid="{00000000-0004-0000-0300-000045000000}"/>
    <hyperlink ref="B334" r:id="rId70" xr:uid="{00000000-0004-0000-0300-000046000000}"/>
    <hyperlink ref="B240" r:id="rId71" xr:uid="{00000000-0004-0000-0300-000047000000}"/>
    <hyperlink ref="B258" r:id="rId72" xr:uid="{00000000-0004-0000-0300-000048000000}"/>
    <hyperlink ref="B224" r:id="rId73" xr:uid="{00000000-0004-0000-0300-000049000000}"/>
    <hyperlink ref="B335" r:id="rId74" xr:uid="{00000000-0004-0000-0300-00004A000000}"/>
    <hyperlink ref="B132" r:id="rId75" xr:uid="{00000000-0004-0000-0300-00004B000000}"/>
    <hyperlink ref="B336" r:id="rId76" xr:uid="{00000000-0004-0000-0300-00004C000000}"/>
    <hyperlink ref="B133" r:id="rId77" xr:uid="{00000000-0004-0000-0300-00004D000000}"/>
    <hyperlink ref="B337" r:id="rId78" xr:uid="{00000000-0004-0000-0300-00004E000000}"/>
    <hyperlink ref="B338" r:id="rId79" xr:uid="{00000000-0004-0000-0300-00004F000000}"/>
    <hyperlink ref="B339" r:id="rId80" xr:uid="{00000000-0004-0000-0300-000050000000}"/>
    <hyperlink ref="B340" r:id="rId81" xr:uid="{00000000-0004-0000-0300-000051000000}"/>
    <hyperlink ref="B341" r:id="rId82" xr:uid="{00000000-0004-0000-0300-000052000000}"/>
    <hyperlink ref="B199" r:id="rId83" xr:uid="{00000000-0004-0000-0300-000053000000}"/>
    <hyperlink ref="B342" r:id="rId84" xr:uid="{00000000-0004-0000-0300-000054000000}"/>
    <hyperlink ref="B343" r:id="rId85" xr:uid="{00000000-0004-0000-0300-000055000000}"/>
    <hyperlink ref="B344" r:id="rId86" xr:uid="{00000000-0004-0000-0300-000056000000}"/>
    <hyperlink ref="B345" r:id="rId87" xr:uid="{00000000-0004-0000-0300-000057000000}"/>
    <hyperlink ref="B346" r:id="rId88" xr:uid="{00000000-0004-0000-0300-000058000000}"/>
    <hyperlink ref="B347" r:id="rId89" xr:uid="{00000000-0004-0000-0300-000059000000}"/>
    <hyperlink ref="B348" r:id="rId90" xr:uid="{00000000-0004-0000-0300-00005A000000}"/>
    <hyperlink ref="B349" r:id="rId91" xr:uid="{00000000-0004-0000-0300-00005B000000}"/>
    <hyperlink ref="B350" r:id="rId92" xr:uid="{00000000-0004-0000-0300-00005C000000}"/>
    <hyperlink ref="B351" r:id="rId93" xr:uid="{00000000-0004-0000-0300-00005D000000}"/>
    <hyperlink ref="B275" r:id="rId94" xr:uid="{00000000-0004-0000-0300-00005E000000}"/>
    <hyperlink ref="B352" r:id="rId95" xr:uid="{00000000-0004-0000-0300-00005F000000}"/>
    <hyperlink ref="B353" r:id="rId96" xr:uid="{00000000-0004-0000-0300-000060000000}"/>
    <hyperlink ref="B244" r:id="rId97" xr:uid="{00000000-0004-0000-0300-000061000000}"/>
    <hyperlink ref="B355" r:id="rId98" xr:uid="{00000000-0004-0000-0300-000062000000}"/>
    <hyperlink ref="B354" r:id="rId99" xr:uid="{00000000-0004-0000-0300-000063000000}"/>
    <hyperlink ref="B241" r:id="rId100" xr:uid="{00000000-0004-0000-0300-000064000000}"/>
    <hyperlink ref="B356" r:id="rId101" xr:uid="{00000000-0004-0000-0300-000065000000}"/>
    <hyperlink ref="B357" r:id="rId102" xr:uid="{00000000-0004-0000-0300-000066000000}"/>
    <hyperlink ref="B233" r:id="rId103" xr:uid="{00000000-0004-0000-0300-000067000000}"/>
    <hyperlink ref="B358" r:id="rId104" xr:uid="{00000000-0004-0000-0300-000068000000}"/>
    <hyperlink ref="B263" r:id="rId105" xr:uid="{00000000-0004-0000-0300-000069000000}"/>
    <hyperlink ref="B264" r:id="rId106" xr:uid="{00000000-0004-0000-0300-00006A000000}"/>
    <hyperlink ref="B242" r:id="rId107" xr:uid="{00000000-0004-0000-0300-00006B000000}"/>
    <hyperlink ref="B359" r:id="rId108" xr:uid="{00000000-0004-0000-0300-00006C000000}"/>
    <hyperlink ref="B360" r:id="rId109" xr:uid="{00000000-0004-0000-0300-00006D000000}"/>
    <hyperlink ref="B361" r:id="rId110" xr:uid="{00000000-0004-0000-0300-00006E000000}"/>
    <hyperlink ref="B362" r:id="rId111" xr:uid="{00000000-0004-0000-0300-00006F000000}"/>
    <hyperlink ref="B363" r:id="rId112" xr:uid="{00000000-0004-0000-0300-000070000000}"/>
    <hyperlink ref="B364" r:id="rId113" xr:uid="{00000000-0004-0000-0300-000071000000}"/>
    <hyperlink ref="B252" r:id="rId114" xr:uid="{00000000-0004-0000-0300-000072000000}"/>
    <hyperlink ref="B111" display="https://books.google.fr/books?id=3ZNdDwAAQBAJ&amp;pg=SA7-PA40&amp;lpg=SA7 PA40&amp;dq=Raglan+Nickel+mine+canada+power+to+gas+hydrogen+electrolyzer&amp;source=bl&amp;ots=jVKl__oP3w&amp;sig=Nco6uJDGomFyhk0ZIIVb1JReULY&amp;hl=fr&amp;sa=X&amp;ved=0ahUKEwjy5ZnZy6jcAhUDgVwKHTTWCmwQ6AEIYDAK#v=onep" xr:uid="{00000000-0004-0000-0300-000073000000}"/>
    <hyperlink ref="B365" r:id="rId115" xr:uid="{00000000-0004-0000-0300-000074000000}"/>
    <hyperlink ref="B366" r:id="rId116" xr:uid="{00000000-0004-0000-0300-000075000000}"/>
    <hyperlink ref="B367" display="https://energyobserver.sharepoint.com/sites/energy-observer/Dpartement%20communication/Forms/AllItems.aspx?id=%2Fsites%2Fenergy%2Dobserver%2FDpartement%20communication%2FCREATION%2FBILAN%20ENERGETIQUE%202018%2FElectrolyser%2Epdf&amp;parent=%2Fsites%2Fenergy%2" xr:uid="{00000000-0004-0000-0300-000076000000}"/>
    <hyperlink ref="B228" r:id="rId117" xr:uid="{00000000-0004-0000-0300-000077000000}"/>
    <hyperlink ref="B368" r:id="rId118" xr:uid="{00000000-0004-0000-0300-000078000000}"/>
    <hyperlink ref="B369" r:id="rId119" xr:uid="{00000000-0004-0000-0300-000079000000}"/>
    <hyperlink ref="B370" r:id="rId120" xr:uid="{00000000-0004-0000-0300-00007A000000}"/>
    <hyperlink ref="B371" r:id="rId121" xr:uid="{00000000-0004-0000-0300-00007B000000}"/>
    <hyperlink ref="B372" r:id="rId122" xr:uid="{00000000-0004-0000-0300-00007C000000}"/>
    <hyperlink ref="B373" r:id="rId123" xr:uid="{00000000-0004-0000-0300-00007D000000}"/>
    <hyperlink ref="B374" r:id="rId124" xr:uid="{00000000-0004-0000-0300-00007E000000}"/>
    <hyperlink ref="B167" r:id="rId125" xr:uid="{00000000-0004-0000-0300-00007F000000}"/>
    <hyperlink ref="B375" r:id="rId126" xr:uid="{00000000-0004-0000-0300-000080000000}"/>
    <hyperlink ref="B376" r:id="rId127" xr:uid="{00000000-0004-0000-0300-000081000000}"/>
    <hyperlink ref="B218" r:id="rId128" xr:uid="{00000000-0004-0000-0300-000082000000}"/>
    <hyperlink ref="B377" r:id="rId129" xr:uid="{00000000-0004-0000-0300-000083000000}"/>
    <hyperlink ref="B289" r:id="rId130" xr:uid="{00000000-0004-0000-0300-000084000000}"/>
    <hyperlink ref="B378" r:id="rId131" xr:uid="{00000000-0004-0000-0300-000085000000}"/>
    <hyperlink ref="B293" r:id="rId132" xr:uid="{00000000-0004-0000-0300-000086000000}"/>
    <hyperlink ref="B379" r:id="rId133" xr:uid="{00000000-0004-0000-0300-000087000000}"/>
    <hyperlink ref="B380" r:id="rId134" xr:uid="{00000000-0004-0000-0300-000088000000}"/>
    <hyperlink ref="B381" r:id="rId135" xr:uid="{00000000-0004-0000-0300-000089000000}"/>
    <hyperlink ref="B382" r:id="rId136" xr:uid="{00000000-0004-0000-0300-00008A000000}"/>
    <hyperlink ref="B383" r:id="rId137" xr:uid="{00000000-0004-0000-0300-00008B000000}"/>
    <hyperlink ref="B269" r:id="rId138" xr:uid="{00000000-0004-0000-0300-00008C000000}"/>
    <hyperlink ref="B384" r:id="rId139" xr:uid="{00000000-0004-0000-0300-00008D000000}"/>
    <hyperlink ref="B385" r:id="rId140" xr:uid="{00000000-0004-0000-0300-00008E000000}"/>
    <hyperlink ref="B386" r:id="rId141" xr:uid="{00000000-0004-0000-0300-00008F000000}"/>
    <hyperlink ref="B387" r:id="rId142" xr:uid="{00000000-0004-0000-0300-000090000000}"/>
    <hyperlink ref="B388" r:id="rId143" xr:uid="{00000000-0004-0000-0300-000091000000}"/>
    <hyperlink ref="B389" r:id="rId144" xr:uid="{00000000-0004-0000-0300-000092000000}"/>
    <hyperlink ref="B390" r:id="rId145" xr:uid="{00000000-0004-0000-0300-000093000000}"/>
    <hyperlink ref="B237" r:id="rId146" xr:uid="{00000000-0004-0000-0300-000094000000}"/>
    <hyperlink ref="B391" r:id="rId147" xr:uid="{00000000-0004-0000-0300-000095000000}"/>
    <hyperlink ref="B392" r:id="rId148" xr:uid="{00000000-0004-0000-0300-000096000000}"/>
    <hyperlink ref="B393" r:id="rId149" xr:uid="{00000000-0004-0000-0300-000097000000}"/>
    <hyperlink ref="B394" r:id="rId150" xr:uid="{00000000-0004-0000-0300-000098000000}"/>
    <hyperlink ref="B142" r:id="rId151" xr:uid="{00000000-0004-0000-0300-000099000000}"/>
    <hyperlink ref="B395" r:id="rId152" xr:uid="{00000000-0004-0000-0300-00009A000000}"/>
    <hyperlink ref="B254" r:id="rId153" xr:uid="{00000000-0004-0000-0300-00009B000000}"/>
    <hyperlink ref="B396" r:id="rId154" xr:uid="{00000000-0004-0000-0300-00009C000000}"/>
    <hyperlink ref="B129" r:id="rId155" xr:uid="{00000000-0004-0000-0300-00009D000000}"/>
    <hyperlink ref="B397" r:id="rId156" xr:uid="{00000000-0004-0000-0300-00009E000000}"/>
    <hyperlink ref="B398" r:id="rId157" xr:uid="{00000000-0004-0000-0300-00009F000000}"/>
    <hyperlink ref="B399" r:id="rId158" xr:uid="{00000000-0004-0000-0300-0000A0000000}"/>
    <hyperlink ref="B400" r:id="rId159" xr:uid="{00000000-0004-0000-0300-0000A1000000}"/>
    <hyperlink ref="B401" r:id="rId160" xr:uid="{00000000-0004-0000-0300-0000A2000000}"/>
    <hyperlink ref="B402" r:id="rId161" xr:uid="{00000000-0004-0000-0300-0000A3000000}"/>
    <hyperlink ref="B403" r:id="rId162" xr:uid="{00000000-0004-0000-0300-0000A4000000}"/>
    <hyperlink ref="B404" r:id="rId163" xr:uid="{00000000-0004-0000-0300-0000A5000000}"/>
    <hyperlink ref="B204" r:id="rId164" xr:uid="{00000000-0004-0000-0300-0000A6000000}"/>
    <hyperlink ref="B217" r:id="rId165" xr:uid="{00000000-0004-0000-0300-0000A7000000}"/>
    <hyperlink ref="B405" r:id="rId166" xr:uid="{00000000-0004-0000-0300-0000A8000000}"/>
    <hyperlink ref="B260" r:id="rId167" xr:uid="{00000000-0004-0000-0300-0000A9000000}"/>
    <hyperlink ref="B257" r:id="rId168" xr:uid="{00000000-0004-0000-0300-0000AA000000}"/>
    <hyperlink ref="B247" r:id="rId169" xr:uid="{00000000-0004-0000-0300-0000AB000000}"/>
    <hyperlink ref="B406" r:id="rId170" xr:uid="{00000000-0004-0000-0300-0000AC000000}"/>
    <hyperlink ref="B407" r:id="rId171" xr:uid="{00000000-0004-0000-0300-0000AD000000}"/>
    <hyperlink ref="B408" r:id="rId172" xr:uid="{00000000-0004-0000-0300-0000AE000000}"/>
    <hyperlink ref="B409" r:id="rId173" xr:uid="{00000000-0004-0000-0300-0000AF000000}"/>
    <hyperlink ref="B410" r:id="rId174" xr:uid="{00000000-0004-0000-0300-0000B0000000}"/>
    <hyperlink ref="B411" r:id="rId175" xr:uid="{00000000-0004-0000-0300-0000B1000000}"/>
    <hyperlink ref="B412" r:id="rId176" xr:uid="{00000000-0004-0000-0300-0000B2000000}"/>
    <hyperlink ref="B413" r:id="rId177" xr:uid="{00000000-0004-0000-0300-0000B3000000}"/>
    <hyperlink ref="B414" r:id="rId178" xr:uid="{00000000-0004-0000-0300-0000B4000000}"/>
    <hyperlink ref="B253" r:id="rId179" location="bateau" xr:uid="{00000000-0004-0000-0300-0000B5000000}"/>
    <hyperlink ref="B255" r:id="rId180" xr:uid="{00000000-0004-0000-0300-0000B6000000}"/>
    <hyperlink ref="B251" r:id="rId181" xr:uid="{00000000-0004-0000-0300-0000B7000000}"/>
    <hyperlink ref="B415" r:id="rId182" xr:uid="{00000000-0004-0000-0300-0000B8000000}"/>
    <hyperlink ref="B416" r:id="rId183" xr:uid="{00000000-0004-0000-0300-0000B9000000}"/>
    <hyperlink ref="B417" r:id="rId184" xr:uid="{00000000-0004-0000-0300-0000BA000000}"/>
    <hyperlink ref="B418" r:id="rId185" xr:uid="{00000000-0004-0000-0300-0000BB000000}"/>
    <hyperlink ref="B419" r:id="rId186" xr:uid="{00000000-0004-0000-0300-0000BC000000}"/>
    <hyperlink ref="B420" r:id="rId187" xr:uid="{00000000-0004-0000-0300-0000BD000000}"/>
    <hyperlink ref="B421" r:id="rId188" xr:uid="{00000000-0004-0000-0300-0000BE000000}"/>
    <hyperlink ref="B422" r:id="rId189" xr:uid="{00000000-0004-0000-0300-0000BF000000}"/>
    <hyperlink ref="B423" r:id="rId190" xr:uid="{00000000-0004-0000-0300-0000C0000000}"/>
    <hyperlink ref="B424" r:id="rId191" xr:uid="{00000000-0004-0000-0300-0000C1000000}"/>
    <hyperlink ref="B425" r:id="rId192" xr:uid="{00000000-0004-0000-0300-0000C2000000}"/>
    <hyperlink ref="B427" r:id="rId193" xr:uid="{00000000-0004-0000-0300-0000C3000000}"/>
    <hyperlink ref="B428" r:id="rId194" xr:uid="{00000000-0004-0000-0300-0000C4000000}"/>
    <hyperlink ref="B429" r:id="rId195" xr:uid="{00000000-0004-0000-0300-0000C5000000}"/>
    <hyperlink ref="B432" r:id="rId196" xr:uid="{00000000-0004-0000-0300-0000C6000000}"/>
    <hyperlink ref="B433" r:id="rId197" display="https://hydrogeneurope.eu/sites/default/files/2019-09/2019Q3_HYDROGENICS_Renewable Hydrogen-compressed.pdf" xr:uid="{00000000-0004-0000-0300-0000C7000000}"/>
    <hyperlink ref="B434" r:id="rId198" xr:uid="{00000000-0004-0000-0300-0000C8000000}"/>
    <hyperlink ref="B436" r:id="rId199" xr:uid="{00000000-0004-0000-0300-0000C9000000}"/>
    <hyperlink ref="B437" r:id="rId200" xr:uid="{00000000-0004-0000-0300-0000CA000000}"/>
    <hyperlink ref="B438" r:id="rId201" xr:uid="{00000000-0004-0000-0300-0000CB000000}"/>
    <hyperlink ref="B439" r:id="rId202" xr:uid="{00000000-0004-0000-0300-0000CC000000}"/>
    <hyperlink ref="B440" r:id="rId203" xr:uid="{00000000-0004-0000-0300-0000CD000000}"/>
    <hyperlink ref="B441" r:id="rId204" xr:uid="{00000000-0004-0000-0300-0000CE000000}"/>
    <hyperlink ref="B442" r:id="rId205" xr:uid="{00000000-0004-0000-0300-0000CF000000}"/>
    <hyperlink ref="B443" r:id="rId206" xr:uid="{00000000-0004-0000-0300-0000D0000000}"/>
    <hyperlink ref="B444" r:id="rId207" xr:uid="{00000000-0004-0000-0300-0000D1000000}"/>
    <hyperlink ref="B445" r:id="rId208" xr:uid="{00000000-0004-0000-0300-0000D2000000}"/>
    <hyperlink ref="B446" r:id="rId209" xr:uid="{00000000-0004-0000-0300-0000D3000000}"/>
    <hyperlink ref="B451" r:id="rId210" xr:uid="{00000000-0004-0000-0300-0000D4000000}"/>
    <hyperlink ref="B452" r:id="rId211" xr:uid="{00000000-0004-0000-0300-0000D5000000}"/>
    <hyperlink ref="B453" r:id="rId212" xr:uid="{00000000-0004-0000-0300-0000D6000000}"/>
    <hyperlink ref="B454" r:id="rId213" xr:uid="{00000000-0004-0000-0300-0000D7000000}"/>
    <hyperlink ref="B455" r:id="rId214" xr:uid="{00000000-0004-0000-0300-0000D8000000}"/>
    <hyperlink ref="B456" r:id="rId215" xr:uid="{00000000-0004-0000-0300-0000D9000000}"/>
    <hyperlink ref="B457" r:id="rId216" xr:uid="{00000000-0004-0000-0300-0000DA000000}"/>
    <hyperlink ref="B458" r:id="rId217" location=".Xo96YMgzY2z" display="https://zenodo.org/record/3464775 - .Xo96YMgzY2z" xr:uid="{00000000-0004-0000-0300-0000DB000000}"/>
    <hyperlink ref="B459" r:id="rId218" xr:uid="{00000000-0004-0000-0300-0000DC000000}"/>
    <hyperlink ref="B460" r:id="rId219" xr:uid="{00000000-0004-0000-0300-0000DD000000}"/>
    <hyperlink ref="B463" r:id="rId220" xr:uid="{00000000-0004-0000-0300-0000DE000000}"/>
    <hyperlink ref="B464" r:id="rId221" xr:uid="{00000000-0004-0000-0300-0000DF000000}"/>
    <hyperlink ref="B465" r:id="rId222" location="sec4" display="https://www.sciencedirect.com/science/article/pii/S0360319908015619 - sec4" xr:uid="{00000000-0004-0000-0300-0000E0000000}"/>
    <hyperlink ref="B466" r:id="rId223" xr:uid="{00000000-0004-0000-0300-0000E1000000}"/>
    <hyperlink ref="B467" r:id="rId224" xr:uid="{00000000-0004-0000-0300-0000E2000000}"/>
    <hyperlink ref="B468" r:id="rId225" xr:uid="{00000000-0004-0000-0300-0000E3000000}"/>
    <hyperlink ref="B141" r:id="rId226" xr:uid="{00000000-0004-0000-0300-0000E4000000}"/>
    <hyperlink ref="B469" r:id="rId227" xr:uid="{00000000-0004-0000-0300-0000E5000000}"/>
    <hyperlink ref="B470" r:id="rId228" xr:uid="{00000000-0004-0000-0300-0000E6000000}"/>
    <hyperlink ref="B471" r:id="rId229" xr:uid="{00000000-0004-0000-0300-0000E7000000}"/>
    <hyperlink ref="B472" r:id="rId230" display="http://www.afhypac.org/documents/tout-savoir/Fiche 9.5 - Power-to-gas - rev mars2017 ThA.pdf" xr:uid="{00000000-0004-0000-0300-0000E8000000}"/>
    <hyperlink ref="B473" r:id="rId231" xr:uid="{00000000-0004-0000-0300-0000E9000000}"/>
    <hyperlink ref="B474" r:id="rId232" xr:uid="{00000000-0004-0000-0300-0000EA000000}"/>
    <hyperlink ref="B476" r:id="rId233" xr:uid="{00000000-0004-0000-0300-0000EB000000}"/>
    <hyperlink ref="B477" r:id="rId234" xr:uid="{00000000-0004-0000-0300-0000EC000000}"/>
    <hyperlink ref="B478" r:id="rId235" xr:uid="{00000000-0004-0000-0300-0000ED000000}"/>
    <hyperlink ref="B479" r:id="rId236" xr:uid="{00000000-0004-0000-0300-0000EE000000}"/>
    <hyperlink ref="B480" r:id="rId237" xr:uid="{00000000-0004-0000-0300-0000EF000000}"/>
    <hyperlink ref="B481" r:id="rId238" xr:uid="{00000000-0004-0000-0300-0000F0000000}"/>
    <hyperlink ref="B482" r:id="rId239" xr:uid="{00000000-0004-0000-0300-0000F1000000}"/>
    <hyperlink ref="B483" r:id="rId240" xr:uid="{00000000-0004-0000-0300-0000F2000000}"/>
    <hyperlink ref="B484" r:id="rId241" xr:uid="{00000000-0004-0000-0300-0000F3000000}"/>
    <hyperlink ref="B485" r:id="rId242" display="http://www.rtsafrica.co.za/Documents/NEL Hydrogen Brochure.pdf" xr:uid="{00000000-0004-0000-0300-0000F4000000}"/>
    <hyperlink ref="B486" r:id="rId243" xr:uid="{00000000-0004-0000-0300-0000F5000000}"/>
    <hyperlink ref="B487" r:id="rId244" xr:uid="{00000000-0004-0000-0300-0000F6000000}"/>
    <hyperlink ref="B488" r:id="rId245" xr:uid="{00000000-0004-0000-0300-0000F7000000}"/>
    <hyperlink ref="B489" r:id="rId246" xr:uid="{00000000-0004-0000-0300-0000F8000000}"/>
    <hyperlink ref="B490" r:id="rId247" location="302" display="https://www.arci.res.in/facilities-cfct - 302" xr:uid="{00000000-0004-0000-0300-0000F9000000}"/>
    <hyperlink ref="B491" r:id="rId248" xr:uid="{00000000-0004-0000-0300-0000FA000000}"/>
    <hyperlink ref="B492" r:id="rId249" xr:uid="{00000000-0004-0000-0300-0000FB000000}"/>
    <hyperlink ref="B493" r:id="rId250" xr:uid="{00000000-0004-0000-0300-0000FC000000}"/>
    <hyperlink ref="B494" r:id="rId251" xr:uid="{00000000-0004-0000-0300-0000FD000000}"/>
    <hyperlink ref="B495" r:id="rId252" xr:uid="{00000000-0004-0000-0300-0000FE000000}"/>
    <hyperlink ref="B496" r:id="rId253" xr:uid="{00000000-0004-0000-0300-0000FF000000}"/>
    <hyperlink ref="B497" r:id="rId254" xr:uid="{00000000-0004-0000-0300-000000010000}"/>
    <hyperlink ref="B498" r:id="rId255" xr:uid="{00000000-0004-0000-0300-000001010000}"/>
    <hyperlink ref="B499" r:id="rId256" xr:uid="{00000000-0004-0000-0300-000002010000}"/>
    <hyperlink ref="B500" r:id="rId257" xr:uid="{00000000-0004-0000-0300-000003010000}"/>
    <hyperlink ref="B501" r:id="rId258" xr:uid="{00000000-0004-0000-0300-000004010000}"/>
    <hyperlink ref="B502" r:id="rId259" xr:uid="{00000000-0004-0000-0300-000005010000}"/>
    <hyperlink ref="B503" r:id="rId260" xr:uid="{00000000-0004-0000-0300-000006010000}"/>
    <hyperlink ref="B504" r:id="rId261" xr:uid="{00000000-0004-0000-0300-000007010000}"/>
    <hyperlink ref="B506" r:id="rId262" xr:uid="{00000000-0004-0000-0300-000008010000}"/>
    <hyperlink ref="B507" r:id="rId263" xr:uid="{00000000-0004-0000-0300-000009010000}"/>
    <hyperlink ref="B508" r:id="rId264" xr:uid="{00000000-0004-0000-0300-00000A010000}"/>
    <hyperlink ref="B509" r:id="rId265" xr:uid="{00000000-0004-0000-0300-00000B010000}"/>
    <hyperlink ref="B510" r:id="rId266" xr:uid="{00000000-0004-0000-0300-00000C010000}"/>
    <hyperlink ref="B511" r:id="rId267" xr:uid="{00000000-0004-0000-0300-00000D010000}"/>
    <hyperlink ref="B512" r:id="rId268" xr:uid="{00000000-0004-0000-0300-00000E010000}"/>
    <hyperlink ref="B513" r:id="rId269" xr:uid="{00000000-0004-0000-0300-00000F010000}"/>
  </hyperlinks>
  <pageMargins left="0.7" right="0.7" top="0.75" bottom="0.75" header="0.3" footer="0.3"/>
  <pageSetup paperSize="9" orientation="portrait" r:id="rId270"/>
  <headerFooter>
    <oddHeader>&amp;C&amp;"Calibri"&amp;12&amp;KEEDC00RMIT Classification: Trusted&amp;1#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43"/>
  <sheetViews>
    <sheetView workbookViewId="0">
      <selection activeCell="K40" sqref="K40"/>
    </sheetView>
  </sheetViews>
  <sheetFormatPr defaultRowHeight="14.4" x14ac:dyDescent="0.3"/>
  <cols>
    <col min="1" max="1" width="53.44140625" customWidth="1"/>
  </cols>
  <sheetData>
    <row r="1" spans="1:2" x14ac:dyDescent="0.3">
      <c r="A1" t="s">
        <v>691</v>
      </c>
    </row>
    <row r="3" spans="1:2" x14ac:dyDescent="0.3">
      <c r="A3" t="s">
        <v>614</v>
      </c>
      <c r="B3" t="s">
        <v>734</v>
      </c>
    </row>
    <row r="4" spans="1:2" x14ac:dyDescent="0.3">
      <c r="A4" t="s">
        <v>616</v>
      </c>
      <c r="B4" t="s">
        <v>698</v>
      </c>
    </row>
    <row r="5" spans="1:2" x14ac:dyDescent="0.3">
      <c r="A5" t="s">
        <v>615</v>
      </c>
      <c r="B5" t="s">
        <v>703</v>
      </c>
    </row>
    <row r="6" spans="1:2" x14ac:dyDescent="0.3">
      <c r="A6" t="s">
        <v>617</v>
      </c>
      <c r="B6" t="s">
        <v>716</v>
      </c>
    </row>
    <row r="7" spans="1:2" x14ac:dyDescent="0.3">
      <c r="A7" t="s">
        <v>618</v>
      </c>
      <c r="B7" t="s">
        <v>722</v>
      </c>
    </row>
    <row r="8" spans="1:2" x14ac:dyDescent="0.3">
      <c r="A8" t="s">
        <v>619</v>
      </c>
      <c r="B8" t="s">
        <v>696</v>
      </c>
    </row>
    <row r="9" spans="1:2" x14ac:dyDescent="0.3">
      <c r="A9" t="s">
        <v>621</v>
      </c>
      <c r="B9" t="s">
        <v>730</v>
      </c>
    </row>
    <row r="10" spans="1:2" x14ac:dyDescent="0.3">
      <c r="A10" t="s">
        <v>622</v>
      </c>
      <c r="B10" t="s">
        <v>700</v>
      </c>
    </row>
    <row r="11" spans="1:2" x14ac:dyDescent="0.3">
      <c r="A11" t="s">
        <v>721</v>
      </c>
      <c r="B11" t="s">
        <v>720</v>
      </c>
    </row>
    <row r="12" spans="1:2" x14ac:dyDescent="0.3">
      <c r="A12" t="s">
        <v>624</v>
      </c>
      <c r="B12" t="s">
        <v>708</v>
      </c>
    </row>
    <row r="13" spans="1:2" x14ac:dyDescent="0.3">
      <c r="A13" t="s">
        <v>625</v>
      </c>
      <c r="B13" t="s">
        <v>726</v>
      </c>
    </row>
    <row r="14" spans="1:2" x14ac:dyDescent="0.3">
      <c r="A14" t="s">
        <v>627</v>
      </c>
      <c r="B14" t="s">
        <v>694</v>
      </c>
    </row>
    <row r="15" spans="1:2" x14ac:dyDescent="0.3">
      <c r="A15" t="s">
        <v>628</v>
      </c>
      <c r="B15" t="s">
        <v>690</v>
      </c>
    </row>
    <row r="16" spans="1:2" x14ac:dyDescent="0.3">
      <c r="A16" t="s">
        <v>623</v>
      </c>
      <c r="B16" t="s">
        <v>695</v>
      </c>
    </row>
    <row r="17" spans="1:2" x14ac:dyDescent="0.3">
      <c r="A17" t="s">
        <v>630</v>
      </c>
      <c r="B17" t="s">
        <v>724</v>
      </c>
    </row>
    <row r="18" spans="1:2" x14ac:dyDescent="0.3">
      <c r="A18" t="s">
        <v>629</v>
      </c>
      <c r="B18" t="s">
        <v>733</v>
      </c>
    </row>
    <row r="19" spans="1:2" x14ac:dyDescent="0.3">
      <c r="A19" t="s">
        <v>632</v>
      </c>
      <c r="B19" t="s">
        <v>719</v>
      </c>
    </row>
    <row r="20" spans="1:2" x14ac:dyDescent="0.3">
      <c r="A20" t="s">
        <v>631</v>
      </c>
      <c r="B20" t="s">
        <v>702</v>
      </c>
    </row>
    <row r="21" spans="1:2" x14ac:dyDescent="0.3">
      <c r="A21" t="s">
        <v>1333</v>
      </c>
      <c r="B21" t="s">
        <v>1332</v>
      </c>
    </row>
    <row r="22" spans="1:2" x14ac:dyDescent="0.3">
      <c r="A22" t="s">
        <v>633</v>
      </c>
      <c r="B22" t="s">
        <v>704</v>
      </c>
    </row>
    <row r="23" spans="1:2" x14ac:dyDescent="0.3">
      <c r="A23" t="s">
        <v>634</v>
      </c>
      <c r="B23" t="s">
        <v>701</v>
      </c>
    </row>
    <row r="24" spans="1:2" x14ac:dyDescent="0.3">
      <c r="A24" t="s">
        <v>1373</v>
      </c>
      <c r="B24" t="s">
        <v>1374</v>
      </c>
    </row>
    <row r="25" spans="1:2" x14ac:dyDescent="0.3">
      <c r="A25" t="s">
        <v>635</v>
      </c>
      <c r="B25" t="s">
        <v>727</v>
      </c>
    </row>
    <row r="26" spans="1:2" x14ac:dyDescent="0.3">
      <c r="A26" t="s">
        <v>636</v>
      </c>
      <c r="B26" t="s">
        <v>697</v>
      </c>
    </row>
    <row r="27" spans="1:2" x14ac:dyDescent="0.3">
      <c r="A27" t="s">
        <v>710</v>
      </c>
      <c r="B27" t="s">
        <v>709</v>
      </c>
    </row>
    <row r="28" spans="1:2" x14ac:dyDescent="0.3">
      <c r="A28" t="s">
        <v>718</v>
      </c>
      <c r="B28" t="s">
        <v>717</v>
      </c>
    </row>
    <row r="29" spans="1:2" x14ac:dyDescent="0.3">
      <c r="A29" t="s">
        <v>637</v>
      </c>
      <c r="B29" t="s">
        <v>692</v>
      </c>
    </row>
    <row r="30" spans="1:2" x14ac:dyDescent="0.3">
      <c r="A30" t="s">
        <v>911</v>
      </c>
      <c r="B30" t="s">
        <v>912</v>
      </c>
    </row>
    <row r="31" spans="1:2" x14ac:dyDescent="0.3">
      <c r="A31" t="s">
        <v>640</v>
      </c>
      <c r="B31" t="s">
        <v>715</v>
      </c>
    </row>
    <row r="32" spans="1:2" x14ac:dyDescent="0.3">
      <c r="A32" t="s">
        <v>712</v>
      </c>
      <c r="B32" t="s">
        <v>707</v>
      </c>
    </row>
    <row r="33" spans="1:2" x14ac:dyDescent="0.3">
      <c r="A33" t="s">
        <v>638</v>
      </c>
      <c r="B33" t="s">
        <v>731</v>
      </c>
    </row>
    <row r="34" spans="1:2" x14ac:dyDescent="0.3">
      <c r="A34" t="s">
        <v>639</v>
      </c>
      <c r="B34" t="s">
        <v>735</v>
      </c>
    </row>
    <row r="35" spans="1:2" x14ac:dyDescent="0.3">
      <c r="A35" t="s">
        <v>642</v>
      </c>
      <c r="B35" t="s">
        <v>728</v>
      </c>
    </row>
    <row r="36" spans="1:2" x14ac:dyDescent="0.3">
      <c r="A36" t="s">
        <v>626</v>
      </c>
      <c r="B36" t="s">
        <v>693</v>
      </c>
    </row>
    <row r="37" spans="1:2" x14ac:dyDescent="0.3">
      <c r="A37" t="s">
        <v>641</v>
      </c>
      <c r="B37" t="s">
        <v>729</v>
      </c>
    </row>
    <row r="38" spans="1:2" x14ac:dyDescent="0.3">
      <c r="A38" t="s">
        <v>620</v>
      </c>
      <c r="B38" t="s">
        <v>725</v>
      </c>
    </row>
    <row r="39" spans="1:2" x14ac:dyDescent="0.3">
      <c r="A39" t="s">
        <v>643</v>
      </c>
      <c r="B39" t="s">
        <v>732</v>
      </c>
    </row>
    <row r="40" spans="1:2" x14ac:dyDescent="0.3">
      <c r="A40" t="s">
        <v>644</v>
      </c>
      <c r="B40" t="s">
        <v>723</v>
      </c>
    </row>
    <row r="41" spans="1:2" x14ac:dyDescent="0.3">
      <c r="A41" t="s">
        <v>713</v>
      </c>
      <c r="B41" t="s">
        <v>706</v>
      </c>
    </row>
    <row r="42" spans="1:2" x14ac:dyDescent="0.3">
      <c r="A42" t="s">
        <v>711</v>
      </c>
      <c r="B42" t="s">
        <v>705</v>
      </c>
    </row>
    <row r="43" spans="1:2" x14ac:dyDescent="0.3">
      <c r="A43" t="s">
        <v>714</v>
      </c>
      <c r="B43" t="s">
        <v>699</v>
      </c>
    </row>
  </sheetData>
  <pageMargins left="0.7" right="0.7" top="0.75" bottom="0.75" header="0.3" footer="0.3"/>
  <pageSetup paperSize="9" orientation="portrait" r:id="rId1"/>
  <headerFooter>
    <oddHeader>&amp;C&amp;"Calibri"&amp;12&amp;KEEDC00RMIT Classification: Trusted&amp;1#</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2CD3A14A6D1E4F88DEEA502A711243" ma:contentTypeVersion="33" ma:contentTypeDescription="Create a new document." ma:contentTypeScope="" ma:versionID="6085590e326a49f2829d88b7e60d0b7b">
  <xsd:schema xmlns:xsd="http://www.w3.org/2001/XMLSchema" xmlns:xs="http://www.w3.org/2001/XMLSchema" xmlns:p="http://schemas.microsoft.com/office/2006/metadata/properties" xmlns:ns3="64d4b9fc-1e4c-488e-8e7d-2856cb454ec1" xmlns:ns4="e174c67f-305c-4f2f-9928-0a0330bef2cc" targetNamespace="http://schemas.microsoft.com/office/2006/metadata/properties" ma:root="true" ma:fieldsID="6a044dc042ef4164b2f7604ca6a3ffd5" ns3:_="" ns4:_="">
    <xsd:import namespace="64d4b9fc-1e4c-488e-8e7d-2856cb454ec1"/>
    <xsd:import namespace="e174c67f-305c-4f2f-9928-0a0330bef2cc"/>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NotebookType" minOccurs="0"/>
                <xsd:element ref="ns3:FolderType" minOccurs="0"/>
                <xsd:element ref="ns3:CultureName" minOccurs="0"/>
                <xsd:element ref="ns3:AppVersion" minOccurs="0"/>
                <xsd:element ref="ns3:TeamsChannelId" minOccurs="0"/>
                <xsd:element ref="ns3:Owner" minOccurs="0"/>
                <xsd:element ref="ns3:Math_Settings" minOccurs="0"/>
                <xsd:element ref="ns3:DefaultSectionNames" minOccurs="0"/>
                <xsd:element ref="ns3:Templates" minOccurs="0"/>
                <xsd:element ref="ns3:Teachers" minOccurs="0"/>
                <xsd:element ref="ns3:Students" minOccurs="0"/>
                <xsd:element ref="ns3:Student_Groups" minOccurs="0"/>
                <xsd:element ref="ns3:Invited_Teachers" minOccurs="0"/>
                <xsd:element ref="ns3:Invited_Students" minOccurs="0"/>
                <xsd:element ref="ns3:Self_Registration_Enabled" minOccurs="0"/>
                <xsd:element ref="ns3:Has_Teacher_Only_SectionGroup" minOccurs="0"/>
                <xsd:element ref="ns3:Is_Collaboration_Space_Locked" minOccurs="0"/>
                <xsd:element ref="ns3:IsNotebookLocked" minOccurs="0"/>
                <xsd:element ref="ns3:Distribution_Groups" minOccurs="0"/>
                <xsd:element ref="ns3:LMS_Mappings"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d4b9fc-1e4c-488e-8e7d-2856cb454e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NotebookType" ma:index="13" nillable="true" ma:displayName="Notebook Type" ma:internalName="NotebookType">
      <xsd:simpleType>
        <xsd:restriction base="dms:Text"/>
      </xsd:simpleType>
    </xsd:element>
    <xsd:element name="FolderType" ma:index="14" nillable="true" ma:displayName="Folder Type" ma:internalName="FolderType">
      <xsd:simpleType>
        <xsd:restriction base="dms:Text"/>
      </xsd:simpleType>
    </xsd:element>
    <xsd:element name="CultureName" ma:index="15" nillable="true" ma:displayName="Culture Name" ma:internalName="CultureName">
      <xsd:simpleType>
        <xsd:restriction base="dms:Text"/>
      </xsd:simpleType>
    </xsd:element>
    <xsd:element name="AppVersion" ma:index="16" nillable="true" ma:displayName="App Version" ma:internalName="AppVersion">
      <xsd:simpleType>
        <xsd:restriction base="dms:Text"/>
      </xsd:simpleType>
    </xsd:element>
    <xsd:element name="TeamsChannelId" ma:index="17" nillable="true" ma:displayName="Teams Channel Id" ma:internalName="TeamsChannelId">
      <xsd:simpleType>
        <xsd:restriction base="dms:Text"/>
      </xsd:simpleType>
    </xsd:element>
    <xsd:element name="Owner" ma:index="18" nillable="true" ma:displayName="Owner"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ath_Settings" ma:index="19" nillable="true" ma:displayName="Math Settings" ma:internalName="Math_Settings">
      <xsd:simpleType>
        <xsd:restriction base="dms:Text"/>
      </xsd:simpleType>
    </xsd:element>
    <xsd:element name="DefaultSectionNames" ma:index="20" nillable="true" ma:displayName="Default Section Names" ma:internalName="DefaultSectionNames">
      <xsd:simpleType>
        <xsd:restriction base="dms:Note">
          <xsd:maxLength value="255"/>
        </xsd:restriction>
      </xsd:simpleType>
    </xsd:element>
    <xsd:element name="Templates" ma:index="21" nillable="true" ma:displayName="Templates" ma:internalName="Templates">
      <xsd:simpleType>
        <xsd:restriction base="dms:Note">
          <xsd:maxLength value="255"/>
        </xsd:restriction>
      </xsd:simpleType>
    </xsd:element>
    <xsd:element name="Teachers" ma:index="22" nillable="true" ma:displayName="Teachers" ma:internalName="Teacher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tudents" ma:index="23" nillable="true" ma:displayName="Students" ma:internalName="Student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tudent_Groups" ma:index="24" nillable="true" ma:displayName="Student Groups" ma:internalName="Student_Group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Invited_Teachers" ma:index="25" nillable="true" ma:displayName="Invited Teachers" ma:internalName="Invited_Teachers">
      <xsd:simpleType>
        <xsd:restriction base="dms:Note">
          <xsd:maxLength value="255"/>
        </xsd:restriction>
      </xsd:simpleType>
    </xsd:element>
    <xsd:element name="Invited_Students" ma:index="26" nillable="true" ma:displayName="Invited Students" ma:internalName="Invited_Students">
      <xsd:simpleType>
        <xsd:restriction base="dms:Note">
          <xsd:maxLength value="255"/>
        </xsd:restriction>
      </xsd:simpleType>
    </xsd:element>
    <xsd:element name="Self_Registration_Enabled" ma:index="27" nillable="true" ma:displayName="Self Registration Enabled" ma:internalName="Self_Registration_Enabled">
      <xsd:simpleType>
        <xsd:restriction base="dms:Boolean"/>
      </xsd:simpleType>
    </xsd:element>
    <xsd:element name="Has_Teacher_Only_SectionGroup" ma:index="28" nillable="true" ma:displayName="Has Teacher Only SectionGroup" ma:internalName="Has_Teacher_Only_SectionGroup">
      <xsd:simpleType>
        <xsd:restriction base="dms:Boolean"/>
      </xsd:simpleType>
    </xsd:element>
    <xsd:element name="Is_Collaboration_Space_Locked" ma:index="29" nillable="true" ma:displayName="Is Collaboration Space Locked" ma:internalName="Is_Collaboration_Space_Locked">
      <xsd:simpleType>
        <xsd:restriction base="dms:Boolean"/>
      </xsd:simpleType>
    </xsd:element>
    <xsd:element name="IsNotebookLocked" ma:index="30" nillable="true" ma:displayName="Is Notebook Locked" ma:internalName="IsNotebookLocked">
      <xsd:simpleType>
        <xsd:restriction base="dms:Boolean"/>
      </xsd:simpleType>
    </xsd:element>
    <xsd:element name="Distribution_Groups" ma:index="31" nillable="true" ma:displayName="Distribution Groups" ma:internalName="Distribution_Groups">
      <xsd:simpleType>
        <xsd:restriction base="dms:Note">
          <xsd:maxLength value="255"/>
        </xsd:restriction>
      </xsd:simpleType>
    </xsd:element>
    <xsd:element name="LMS_Mappings" ma:index="32" nillable="true" ma:displayName="LMS Mappings" ma:internalName="LMS_Mappings">
      <xsd:simpleType>
        <xsd:restriction base="dms:Note">
          <xsd:maxLength value="255"/>
        </xsd:restriction>
      </xsd:simpleType>
    </xsd:element>
    <xsd:element name="MediaServiceAutoTags" ma:index="33" nillable="true" ma:displayName="Tags" ma:internalName="MediaServiceAutoTags" ma:readOnly="true">
      <xsd:simpleType>
        <xsd:restriction base="dms:Text"/>
      </xsd:simpleType>
    </xsd:element>
    <xsd:element name="MediaServiceOCR" ma:index="34" nillable="true" ma:displayName="Extracted Text" ma:internalName="MediaServiceOCR" ma:readOnly="true">
      <xsd:simpleType>
        <xsd:restriction base="dms:Note">
          <xsd:maxLength value="255"/>
        </xsd:restriction>
      </xsd:simpleType>
    </xsd:element>
    <xsd:element name="MediaServiceGenerationTime" ma:index="35" nillable="true" ma:displayName="MediaServiceGenerationTime" ma:hidden="true" ma:internalName="MediaServiceGenerationTime" ma:readOnly="true">
      <xsd:simpleType>
        <xsd:restriction base="dms:Text"/>
      </xsd:simpleType>
    </xsd:element>
    <xsd:element name="MediaServiceEventHashCode" ma:index="36" nillable="true" ma:displayName="MediaServiceEventHashCode" ma:hidden="true" ma:internalName="MediaServiceEventHashCode" ma:readOnly="true">
      <xsd:simpleType>
        <xsd:restriction base="dms:Text"/>
      </xsd:simpleType>
    </xsd:element>
    <xsd:element name="MediaServiceAutoKeyPoints" ma:index="37" nillable="true" ma:displayName="MediaServiceAutoKeyPoints" ma:hidden="true" ma:internalName="MediaServiceAutoKeyPoints" ma:readOnly="true">
      <xsd:simpleType>
        <xsd:restriction base="dms:Note"/>
      </xsd:simpleType>
    </xsd:element>
    <xsd:element name="MediaServiceKeyPoints" ma:index="38" nillable="true" ma:displayName="KeyPoints" ma:internalName="MediaServiceKeyPoints" ma:readOnly="true">
      <xsd:simpleType>
        <xsd:restriction base="dms:Note">
          <xsd:maxLength value="255"/>
        </xsd:restriction>
      </xsd:simpleType>
    </xsd:element>
    <xsd:element name="MediaServiceDateTaken" ma:index="39" nillable="true" ma:displayName="MediaServiceDateTaken" ma:hidden="true" ma:internalName="MediaServiceDateTaken" ma:readOnly="true">
      <xsd:simpleType>
        <xsd:restriction base="dms:Text"/>
      </xsd:simpleType>
    </xsd:element>
    <xsd:element name="MediaServiceLocation" ma:index="4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174c67f-305c-4f2f-9928-0a0330bef2c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MS_Mappings xmlns="64d4b9fc-1e4c-488e-8e7d-2856cb454ec1" xsi:nil="true"/>
    <Has_Teacher_Only_SectionGroup xmlns="64d4b9fc-1e4c-488e-8e7d-2856cb454ec1" xsi:nil="true"/>
    <NotebookType xmlns="64d4b9fc-1e4c-488e-8e7d-2856cb454ec1" xsi:nil="true"/>
    <Invited_Students xmlns="64d4b9fc-1e4c-488e-8e7d-2856cb454ec1" xsi:nil="true"/>
    <FolderType xmlns="64d4b9fc-1e4c-488e-8e7d-2856cb454ec1" xsi:nil="true"/>
    <CultureName xmlns="64d4b9fc-1e4c-488e-8e7d-2856cb454ec1" xsi:nil="true"/>
    <Owner xmlns="64d4b9fc-1e4c-488e-8e7d-2856cb454ec1">
      <UserInfo>
        <DisplayName/>
        <AccountId xsi:nil="true"/>
        <AccountType/>
      </UserInfo>
    </Owner>
    <AppVersion xmlns="64d4b9fc-1e4c-488e-8e7d-2856cb454ec1" xsi:nil="true"/>
    <Math_Settings xmlns="64d4b9fc-1e4c-488e-8e7d-2856cb454ec1" xsi:nil="true"/>
    <Templates xmlns="64d4b9fc-1e4c-488e-8e7d-2856cb454ec1" xsi:nil="true"/>
    <TeamsChannelId xmlns="64d4b9fc-1e4c-488e-8e7d-2856cb454ec1" xsi:nil="true"/>
    <Invited_Teachers xmlns="64d4b9fc-1e4c-488e-8e7d-2856cb454ec1" xsi:nil="true"/>
    <IsNotebookLocked xmlns="64d4b9fc-1e4c-488e-8e7d-2856cb454ec1" xsi:nil="true"/>
    <Self_Registration_Enabled xmlns="64d4b9fc-1e4c-488e-8e7d-2856cb454ec1" xsi:nil="true"/>
    <Distribution_Groups xmlns="64d4b9fc-1e4c-488e-8e7d-2856cb454ec1" xsi:nil="true"/>
    <DefaultSectionNames xmlns="64d4b9fc-1e4c-488e-8e7d-2856cb454ec1" xsi:nil="true"/>
    <Is_Collaboration_Space_Locked xmlns="64d4b9fc-1e4c-488e-8e7d-2856cb454ec1" xsi:nil="true"/>
    <Teachers xmlns="64d4b9fc-1e4c-488e-8e7d-2856cb454ec1">
      <UserInfo>
        <DisplayName/>
        <AccountId xsi:nil="true"/>
        <AccountType/>
      </UserInfo>
    </Teachers>
    <Students xmlns="64d4b9fc-1e4c-488e-8e7d-2856cb454ec1">
      <UserInfo>
        <DisplayName/>
        <AccountId xsi:nil="true"/>
        <AccountType/>
      </UserInfo>
    </Students>
    <Student_Groups xmlns="64d4b9fc-1e4c-488e-8e7d-2856cb454ec1">
      <UserInfo>
        <DisplayName/>
        <AccountId xsi:nil="true"/>
        <AccountType/>
      </UserInfo>
    </Student_Groups>
  </documentManagement>
</p:properties>
</file>

<file path=customXml/itemProps1.xml><?xml version="1.0" encoding="utf-8"?>
<ds:datastoreItem xmlns:ds="http://schemas.openxmlformats.org/officeDocument/2006/customXml" ds:itemID="{E2644A3F-626C-4A75-BDBF-C58E9C564D59}">
  <ds:schemaRefs>
    <ds:schemaRef ds:uri="http://schemas.microsoft.com/sharepoint/v3/contenttype/forms"/>
  </ds:schemaRefs>
</ds:datastoreItem>
</file>

<file path=customXml/itemProps2.xml><?xml version="1.0" encoding="utf-8"?>
<ds:datastoreItem xmlns:ds="http://schemas.openxmlformats.org/officeDocument/2006/customXml" ds:itemID="{9077E238-3D21-4A95-B3EC-E9B67FBBD6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d4b9fc-1e4c-488e-8e7d-2856cb454ec1"/>
    <ds:schemaRef ds:uri="e174c67f-305c-4f2f-9928-0a0330bef2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BC97511-2C74-4FE0-B402-29BAC0F64EF1}">
  <ds:schemaRefs>
    <ds:schemaRef ds:uri="http://purl.org/dc/terms/"/>
    <ds:schemaRef ds:uri="http://purl.org/dc/elements/1.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purl.org/dc/dcmitype/"/>
    <ds:schemaRef ds:uri="e174c67f-305c-4f2f-9928-0a0330bef2cc"/>
    <ds:schemaRef ds:uri="64d4b9fc-1e4c-488e-8e7d-2856cb454ec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Notes</vt:lpstr>
      <vt:lpstr>Definitions and assumptions</vt:lpstr>
      <vt:lpstr>Projects</vt:lpstr>
      <vt:lpstr>References</vt:lpstr>
      <vt:lpstr>Legend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2019-06-13T14:26:11Z</dcterms:created>
  <dcterms:modified xsi:type="dcterms:W3CDTF">2020-09-01T07:14:36Z</dcterms:modified>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0x010100882CD3A14A6D1E4F88DEEA502A711243</vt:lpwstr>
  </property>
  <property fmtid="{D5CDD505-2E9C-101B-9397-08002B2CF9AE}" pid="3" name="MSIP_Label_8c3d088b-6243-4963-a2e2-8b321ab7f8fc_Enabled">
    <vt:lpwstr>true</vt:lpwstr>
  </property>
  <property fmtid="{D5CDD505-2E9C-101B-9397-08002B2CF9AE}" pid="4" name="MSIP_Label_8c3d088b-6243-4963-a2e2-8b321ab7f8fc_SetDate">
    <vt:lpwstr>2020-09-01T03:48:54Z</vt:lpwstr>
  </property>
  <property fmtid="{D5CDD505-2E9C-101B-9397-08002B2CF9AE}" pid="5" name="MSIP_Label_8c3d088b-6243-4963-a2e2-8b321ab7f8fc_Method">
    <vt:lpwstr>Standard</vt:lpwstr>
  </property>
  <property fmtid="{D5CDD505-2E9C-101B-9397-08002B2CF9AE}" pid="6" name="MSIP_Label_8c3d088b-6243-4963-a2e2-8b321ab7f8fc_Name">
    <vt:lpwstr>Trusted</vt:lpwstr>
  </property>
  <property fmtid="{D5CDD505-2E9C-101B-9397-08002B2CF9AE}" pid="7" name="MSIP_Label_8c3d088b-6243-4963-a2e2-8b321ab7f8fc_SiteId">
    <vt:lpwstr>d1323671-cdbe-4417-b4d4-bdb24b51316b</vt:lpwstr>
  </property>
  <property fmtid="{D5CDD505-2E9C-101B-9397-08002B2CF9AE}" pid="8" name="MSIP_Label_8c3d088b-6243-4963-a2e2-8b321ab7f8fc_ActionId">
    <vt:lpwstr>ad279d04-cbda-4f32-8434-000026796d63</vt:lpwstr>
  </property>
  <property fmtid="{D5CDD505-2E9C-101B-9397-08002B2CF9AE}" pid="9" name="MSIP_Label_8c3d088b-6243-4963-a2e2-8b321ab7f8fc_ContentBits">
    <vt:lpwstr>1</vt:lpwstr>
  </property>
</Properties>
</file>